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360" yWindow="525" windowWidth="17895" windowHeight="9915"/>
  </bookViews>
  <sheets>
    <sheet name="Orcamento" sheetId="1" r:id="rId1"/>
  </sheets>
  <definedNames>
    <definedName name="JR_PAGE_ANCHOR_0_1">Orcamento!$A$1</definedName>
  </definedNames>
  <calcPr calcId="125725" iterate="1" iterateCount="1000"/>
</workbook>
</file>

<file path=xl/calcChain.xml><?xml version="1.0" encoding="utf-8"?>
<calcChain xmlns="http://schemas.openxmlformats.org/spreadsheetml/2006/main">
  <c r="J10" i="1"/>
  <c r="M14"/>
  <c r="J467"/>
  <c r="J468"/>
  <c r="J469"/>
  <c r="J470"/>
  <c r="J471"/>
  <c r="J466"/>
  <c r="J460"/>
  <c r="J461"/>
  <c r="J462"/>
  <c r="J463"/>
  <c r="J464"/>
  <c r="J456"/>
  <c r="J457"/>
  <c r="J458"/>
  <c r="J459"/>
  <c r="J455"/>
  <c r="J453"/>
  <c r="J450"/>
  <c r="J451"/>
  <c r="J449"/>
  <c r="J446"/>
  <c r="J447"/>
  <c r="J445"/>
  <c r="J441"/>
  <c r="J442"/>
  <c r="J443"/>
  <c r="J440"/>
  <c r="J436"/>
  <c r="J437"/>
  <c r="J427"/>
  <c r="J428"/>
  <c r="J429"/>
  <c r="J430"/>
  <c r="J431"/>
  <c r="J432"/>
  <c r="J433"/>
  <c r="J434"/>
  <c r="J435"/>
  <c r="J419"/>
  <c r="J420"/>
  <c r="J421"/>
  <c r="J422"/>
  <c r="J423"/>
  <c r="J424"/>
  <c r="J425"/>
  <c r="J426"/>
  <c r="J418"/>
  <c r="J415"/>
  <c r="J416"/>
  <c r="J409"/>
  <c r="J410"/>
  <c r="J411"/>
  <c r="J412"/>
  <c r="J413"/>
  <c r="J414"/>
  <c r="J405"/>
  <c r="J406"/>
  <c r="J407"/>
  <c r="J408"/>
  <c r="J401"/>
  <c r="J402"/>
  <c r="J403"/>
  <c r="J404"/>
  <c r="J397"/>
  <c r="J398"/>
  <c r="J399"/>
  <c r="J400"/>
  <c r="J396"/>
  <c r="J395"/>
  <c r="J393"/>
  <c r="J388"/>
  <c r="J389"/>
  <c r="J390"/>
  <c r="J391"/>
  <c r="J387"/>
  <c r="J383"/>
  <c r="J384"/>
  <c r="J385"/>
  <c r="J377"/>
  <c r="J378"/>
  <c r="J379"/>
  <c r="J380"/>
  <c r="J381"/>
  <c r="J382"/>
  <c r="J371"/>
  <c r="J372"/>
  <c r="J373"/>
  <c r="J374"/>
  <c r="J375"/>
  <c r="J376"/>
  <c r="J370"/>
  <c r="J367"/>
  <c r="J366"/>
  <c r="J363"/>
  <c r="J364"/>
  <c r="J362"/>
  <c r="J361"/>
  <c r="J360"/>
  <c r="J354"/>
  <c r="J355"/>
  <c r="J356"/>
  <c r="J357"/>
  <c r="J353"/>
  <c r="J348"/>
  <c r="J349"/>
  <c r="J350"/>
  <c r="J351"/>
  <c r="J347"/>
  <c r="J346"/>
  <c r="J337"/>
  <c r="J338"/>
  <c r="J339"/>
  <c r="J340"/>
  <c r="J341"/>
  <c r="J342"/>
  <c r="J343"/>
  <c r="J333"/>
  <c r="J334"/>
  <c r="J335"/>
  <c r="J336"/>
  <c r="J33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282"/>
  <c r="J278"/>
  <c r="J279"/>
  <c r="J280"/>
  <c r="J275"/>
  <c r="J276"/>
  <c r="J277"/>
  <c r="J273"/>
  <c r="J274"/>
  <c r="J266"/>
  <c r="J267"/>
  <c r="J268"/>
  <c r="J269"/>
  <c r="J270"/>
  <c r="J271"/>
  <c r="J272"/>
  <c r="J255"/>
  <c r="J256"/>
  <c r="J257"/>
  <c r="J258"/>
  <c r="J259"/>
  <c r="J260"/>
  <c r="J261"/>
  <c r="J262"/>
  <c r="J263"/>
  <c r="J264"/>
  <c r="J265"/>
  <c r="J248"/>
  <c r="J249"/>
  <c r="J250"/>
  <c r="J251"/>
  <c r="J252"/>
  <c r="J253"/>
  <c r="J254"/>
  <c r="J237"/>
  <c r="J238"/>
  <c r="J239"/>
  <c r="J240"/>
  <c r="J241"/>
  <c r="J242"/>
  <c r="J243"/>
  <c r="J244"/>
  <c r="J245"/>
  <c r="J246"/>
  <c r="J247"/>
  <c r="J233"/>
  <c r="J234"/>
  <c r="J235"/>
  <c r="J236"/>
  <c r="J232"/>
  <c r="J229"/>
  <c r="J227"/>
  <c r="J228"/>
  <c r="J226"/>
  <c r="J220"/>
  <c r="J221"/>
  <c r="J222"/>
  <c r="J223"/>
  <c r="J224"/>
  <c r="J209"/>
  <c r="J210"/>
  <c r="J211"/>
  <c r="J212"/>
  <c r="J213"/>
  <c r="J214"/>
  <c r="J215"/>
  <c r="J216"/>
  <c r="J217"/>
  <c r="J218"/>
  <c r="J219"/>
  <c r="J202"/>
  <c r="J203"/>
  <c r="J204"/>
  <c r="J205"/>
  <c r="J206"/>
  <c r="J207"/>
  <c r="J208"/>
  <c r="J201"/>
  <c r="J192"/>
  <c r="J193"/>
  <c r="J194"/>
  <c r="J195"/>
  <c r="J196"/>
  <c r="J197"/>
  <c r="J198"/>
  <c r="J199"/>
  <c r="J184"/>
  <c r="J185"/>
  <c r="J186"/>
  <c r="J187"/>
  <c r="J188"/>
  <c r="J189"/>
  <c r="J190"/>
  <c r="J191"/>
  <c r="J175"/>
  <c r="J176"/>
  <c r="J177"/>
  <c r="J178"/>
  <c r="J179"/>
  <c r="J180"/>
  <c r="J181"/>
  <c r="J182"/>
  <c r="J183"/>
  <c r="J169"/>
  <c r="J170"/>
  <c r="J171"/>
  <c r="J172"/>
  <c r="J173"/>
  <c r="J174"/>
  <c r="J168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43"/>
  <c r="J139"/>
  <c r="L139" s="1"/>
  <c r="M139" s="1"/>
  <c r="J140"/>
  <c r="J138"/>
  <c r="L138" s="1"/>
  <c r="M138" s="1"/>
  <c r="J131"/>
  <c r="J132"/>
  <c r="J133"/>
  <c r="J134"/>
  <c r="J135"/>
  <c r="J136"/>
  <c r="J130"/>
  <c r="J128"/>
  <c r="J127"/>
  <c r="J114"/>
  <c r="J115"/>
  <c r="J116"/>
  <c r="J117"/>
  <c r="J118"/>
  <c r="J119"/>
  <c r="J120"/>
  <c r="J121"/>
  <c r="J122"/>
  <c r="J123"/>
  <c r="J124"/>
  <c r="J113"/>
  <c r="J107"/>
  <c r="J108"/>
  <c r="J109"/>
  <c r="J110"/>
  <c r="J111"/>
  <c r="L111" s="1"/>
  <c r="M111" s="1"/>
  <c r="J106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60"/>
  <c r="J61"/>
  <c r="J62"/>
  <c r="J63"/>
  <c r="J64"/>
  <c r="J65"/>
  <c r="J66"/>
  <c r="J67"/>
  <c r="J55"/>
  <c r="J56"/>
  <c r="J57"/>
  <c r="J58"/>
  <c r="J59"/>
  <c r="J54"/>
  <c r="J47"/>
  <c r="J48"/>
  <c r="J49"/>
  <c r="J50"/>
  <c r="J51"/>
  <c r="J46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15"/>
  <c r="J16"/>
  <c r="J17"/>
  <c r="J14"/>
  <c r="L14" s="1"/>
  <c r="J11"/>
  <c r="J12"/>
  <c r="L12" s="1"/>
  <c r="M12" s="1"/>
  <c r="L10"/>
  <c r="M10" s="1"/>
  <c r="L110"/>
  <c r="M110" s="1"/>
  <c r="L107"/>
  <c r="M107" s="1"/>
  <c r="L108"/>
  <c r="L109"/>
  <c r="M109" s="1"/>
  <c r="L106"/>
  <c r="L266"/>
  <c r="L267"/>
  <c r="L268"/>
  <c r="L269"/>
  <c r="L270"/>
  <c r="L271"/>
  <c r="L272"/>
  <c r="L273"/>
  <c r="L274"/>
  <c r="L275"/>
  <c r="L276"/>
  <c r="L277"/>
  <c r="L278"/>
  <c r="L279"/>
  <c r="L280"/>
  <c r="L265"/>
  <c r="L264"/>
  <c r="M264" s="1"/>
  <c r="L223"/>
  <c r="M223" s="1"/>
  <c r="L11"/>
  <c r="M11" s="1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6"/>
  <c r="L47"/>
  <c r="L48"/>
  <c r="L49"/>
  <c r="L50"/>
  <c r="L51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M84" s="1"/>
  <c r="L85"/>
  <c r="L86"/>
  <c r="L87"/>
  <c r="L88"/>
  <c r="L89"/>
  <c r="L90"/>
  <c r="L91"/>
  <c r="L92"/>
  <c r="L93"/>
  <c r="L94"/>
  <c r="L95"/>
  <c r="M95" s="1"/>
  <c r="L96"/>
  <c r="L97"/>
  <c r="L98"/>
  <c r="L99"/>
  <c r="L100"/>
  <c r="L101"/>
  <c r="L102"/>
  <c r="L103"/>
  <c r="L104"/>
  <c r="L113"/>
  <c r="M113" s="1"/>
  <c r="L114"/>
  <c r="L115"/>
  <c r="M115" s="1"/>
  <c r="L116"/>
  <c r="L117"/>
  <c r="M117" s="1"/>
  <c r="L118"/>
  <c r="L119"/>
  <c r="M119" s="1"/>
  <c r="L120"/>
  <c r="L121"/>
  <c r="M121" s="1"/>
  <c r="L122"/>
  <c r="L123"/>
  <c r="M123" s="1"/>
  <c r="L124"/>
  <c r="L127"/>
  <c r="L128"/>
  <c r="L130"/>
  <c r="L131"/>
  <c r="M131" s="1"/>
  <c r="L132"/>
  <c r="L133"/>
  <c r="M133" s="1"/>
  <c r="L134"/>
  <c r="L135"/>
  <c r="M135" s="1"/>
  <c r="L136"/>
  <c r="L140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1"/>
  <c r="M201" s="1"/>
  <c r="L202"/>
  <c r="L203"/>
  <c r="L204"/>
  <c r="M204" s="1"/>
  <c r="L205"/>
  <c r="L206"/>
  <c r="M206" s="1"/>
  <c r="L207"/>
  <c r="L208"/>
  <c r="M208" s="1"/>
  <c r="L209"/>
  <c r="L210"/>
  <c r="M210" s="1"/>
  <c r="L211"/>
  <c r="L212"/>
  <c r="M212" s="1"/>
  <c r="L213"/>
  <c r="L214"/>
  <c r="M214" s="1"/>
  <c r="L215"/>
  <c r="L216"/>
  <c r="M216" s="1"/>
  <c r="L217"/>
  <c r="L218"/>
  <c r="M218" s="1"/>
  <c r="L219"/>
  <c r="L220"/>
  <c r="M220" s="1"/>
  <c r="L221"/>
  <c r="L222"/>
  <c r="M222" s="1"/>
  <c r="L224"/>
  <c r="M224" s="1"/>
  <c r="L226"/>
  <c r="M226" s="1"/>
  <c r="L227"/>
  <c r="L228"/>
  <c r="M228" s="1"/>
  <c r="L229"/>
  <c r="M229" s="1"/>
  <c r="L232"/>
  <c r="M232" s="1"/>
  <c r="L233"/>
  <c r="L234"/>
  <c r="M234" s="1"/>
  <c r="L235"/>
  <c r="L236"/>
  <c r="M236" s="1"/>
  <c r="L237"/>
  <c r="L238"/>
  <c r="M238" s="1"/>
  <c r="L239"/>
  <c r="L240"/>
  <c r="M240" s="1"/>
  <c r="L241"/>
  <c r="L242"/>
  <c r="M242" s="1"/>
  <c r="L243"/>
  <c r="L244"/>
  <c r="M244" s="1"/>
  <c r="L245"/>
  <c r="L246"/>
  <c r="M246" s="1"/>
  <c r="L247"/>
  <c r="L248"/>
  <c r="M248" s="1"/>
  <c r="L249"/>
  <c r="L250"/>
  <c r="M250" s="1"/>
  <c r="L251"/>
  <c r="L252"/>
  <c r="M252" s="1"/>
  <c r="L253"/>
  <c r="L254"/>
  <c r="M254" s="1"/>
  <c r="L255"/>
  <c r="L256"/>
  <c r="M256" s="1"/>
  <c r="L257"/>
  <c r="L258"/>
  <c r="M258" s="1"/>
  <c r="L259"/>
  <c r="L260"/>
  <c r="M260" s="1"/>
  <c r="L261"/>
  <c r="L262"/>
  <c r="M262" s="1"/>
  <c r="L263"/>
  <c r="M266"/>
  <c r="M268"/>
  <c r="M270"/>
  <c r="M272"/>
  <c r="M274"/>
  <c r="M276"/>
  <c r="M278"/>
  <c r="M280"/>
  <c r="L282"/>
  <c r="L283"/>
  <c r="M283" s="1"/>
  <c r="L284"/>
  <c r="L285"/>
  <c r="M285" s="1"/>
  <c r="L286"/>
  <c r="L287"/>
  <c r="M287" s="1"/>
  <c r="L288"/>
  <c r="L289"/>
  <c r="M289" s="1"/>
  <c r="L290"/>
  <c r="L291"/>
  <c r="M291" s="1"/>
  <c r="L292"/>
  <c r="L293"/>
  <c r="M293" s="1"/>
  <c r="L294"/>
  <c r="L295"/>
  <c r="M295" s="1"/>
  <c r="L296"/>
  <c r="L297"/>
  <c r="M297" s="1"/>
  <c r="L298"/>
  <c r="L299"/>
  <c r="M299" s="1"/>
  <c r="L300"/>
  <c r="L301"/>
  <c r="M301" s="1"/>
  <c r="L302"/>
  <c r="L303"/>
  <c r="M303" s="1"/>
  <c r="L304"/>
  <c r="L305"/>
  <c r="M305" s="1"/>
  <c r="L306"/>
  <c r="L307"/>
  <c r="M307" s="1"/>
  <c r="L308"/>
  <c r="L309"/>
  <c r="M309" s="1"/>
  <c r="L310"/>
  <c r="L311"/>
  <c r="M311" s="1"/>
  <c r="L312"/>
  <c r="L313"/>
  <c r="M313" s="1"/>
  <c r="L314"/>
  <c r="L315"/>
  <c r="M315" s="1"/>
  <c r="L316"/>
  <c r="L317"/>
  <c r="M317" s="1"/>
  <c r="L318"/>
  <c r="L319"/>
  <c r="M319" s="1"/>
  <c r="L320"/>
  <c r="L321"/>
  <c r="M321" s="1"/>
  <c r="L322"/>
  <c r="L323"/>
  <c r="M323" s="1"/>
  <c r="L324"/>
  <c r="L325"/>
  <c r="M325" s="1"/>
  <c r="L326"/>
  <c r="L327"/>
  <c r="M327" s="1"/>
  <c r="L328"/>
  <c r="L329"/>
  <c r="M329" s="1"/>
  <c r="L330"/>
  <c r="L332"/>
  <c r="M332" s="1"/>
  <c r="L333"/>
  <c r="L334"/>
  <c r="M334" s="1"/>
  <c r="L335"/>
  <c r="L336"/>
  <c r="M336" s="1"/>
  <c r="L337"/>
  <c r="L338"/>
  <c r="M338" s="1"/>
  <c r="L339"/>
  <c r="L340"/>
  <c r="M340" s="1"/>
  <c r="L341"/>
  <c r="L342"/>
  <c r="M342" s="1"/>
  <c r="L343"/>
  <c r="L346"/>
  <c r="L347"/>
  <c r="L348"/>
  <c r="L349"/>
  <c r="L350"/>
  <c r="L351"/>
  <c r="L353"/>
  <c r="L354"/>
  <c r="L355"/>
  <c r="L356"/>
  <c r="L357"/>
  <c r="L360"/>
  <c r="M360" s="1"/>
  <c r="L361"/>
  <c r="L362"/>
  <c r="L363"/>
  <c r="L364"/>
  <c r="L366"/>
  <c r="M366" s="1"/>
  <c r="L367"/>
  <c r="M367" s="1"/>
  <c r="L370"/>
  <c r="M370" s="1"/>
  <c r="L371"/>
  <c r="L372"/>
  <c r="L373"/>
  <c r="L374"/>
  <c r="L375"/>
  <c r="L376"/>
  <c r="L377"/>
  <c r="L378"/>
  <c r="L379"/>
  <c r="L380"/>
  <c r="L381"/>
  <c r="L382"/>
  <c r="L383"/>
  <c r="L384"/>
  <c r="L385"/>
  <c r="L387"/>
  <c r="L388"/>
  <c r="L389"/>
  <c r="L390"/>
  <c r="L391"/>
  <c r="L393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40"/>
  <c r="M440" s="1"/>
  <c r="L441"/>
  <c r="L442"/>
  <c r="M442" s="1"/>
  <c r="L443"/>
  <c r="L445"/>
  <c r="L446"/>
  <c r="M446" s="1"/>
  <c r="L447"/>
  <c r="L449"/>
  <c r="L450"/>
  <c r="L451"/>
  <c r="L453"/>
  <c r="L455"/>
  <c r="L456"/>
  <c r="L457"/>
  <c r="L458"/>
  <c r="L459"/>
  <c r="L460"/>
  <c r="L461"/>
  <c r="L462"/>
  <c r="L463"/>
  <c r="L464"/>
  <c r="L466"/>
  <c r="L467"/>
  <c r="M467" s="1"/>
  <c r="L468"/>
  <c r="L469"/>
  <c r="L470"/>
  <c r="L471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6"/>
  <c r="M47"/>
  <c r="M48"/>
  <c r="M49"/>
  <c r="M50"/>
  <c r="M51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5"/>
  <c r="M86"/>
  <c r="M87"/>
  <c r="M88"/>
  <c r="M89"/>
  <c r="M90"/>
  <c r="M91"/>
  <c r="M92"/>
  <c r="M93"/>
  <c r="M94"/>
  <c r="M96"/>
  <c r="M97"/>
  <c r="M98"/>
  <c r="M99"/>
  <c r="M100"/>
  <c r="M101"/>
  <c r="M102"/>
  <c r="M103"/>
  <c r="M104"/>
  <c r="M106"/>
  <c r="M108"/>
  <c r="M114"/>
  <c r="M116"/>
  <c r="M118"/>
  <c r="M120"/>
  <c r="M122"/>
  <c r="M124"/>
  <c r="M127"/>
  <c r="M128"/>
  <c r="M130"/>
  <c r="M132"/>
  <c r="M134"/>
  <c r="M136"/>
  <c r="M140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2"/>
  <c r="M203"/>
  <c r="M205"/>
  <c r="M207"/>
  <c r="M209"/>
  <c r="M211"/>
  <c r="M213"/>
  <c r="M215"/>
  <c r="M217"/>
  <c r="M219"/>
  <c r="M221"/>
  <c r="M227"/>
  <c r="M233"/>
  <c r="M235"/>
  <c r="M237"/>
  <c r="M239"/>
  <c r="M241"/>
  <c r="M243"/>
  <c r="M245"/>
  <c r="M247"/>
  <c r="M249"/>
  <c r="M251"/>
  <c r="M253"/>
  <c r="M255"/>
  <c r="M257"/>
  <c r="M259"/>
  <c r="M261"/>
  <c r="M263"/>
  <c r="M265"/>
  <c r="M267"/>
  <c r="M269"/>
  <c r="M271"/>
  <c r="M273"/>
  <c r="M275"/>
  <c r="M277"/>
  <c r="M279"/>
  <c r="M282"/>
  <c r="M284"/>
  <c r="M286"/>
  <c r="M288"/>
  <c r="M290"/>
  <c r="M292"/>
  <c r="M294"/>
  <c r="M296"/>
  <c r="M298"/>
  <c r="M300"/>
  <c r="M302"/>
  <c r="M304"/>
  <c r="M306"/>
  <c r="M308"/>
  <c r="M310"/>
  <c r="M312"/>
  <c r="M314"/>
  <c r="M316"/>
  <c r="M318"/>
  <c r="M320"/>
  <c r="M322"/>
  <c r="M324"/>
  <c r="M326"/>
  <c r="M328"/>
  <c r="M330"/>
  <c r="M333"/>
  <c r="M335"/>
  <c r="M337"/>
  <c r="M339"/>
  <c r="M341"/>
  <c r="M343"/>
  <c r="M346"/>
  <c r="M347"/>
  <c r="M348"/>
  <c r="M349"/>
  <c r="M350"/>
  <c r="M351"/>
  <c r="M353"/>
  <c r="M354"/>
  <c r="M355"/>
  <c r="M356"/>
  <c r="M357"/>
  <c r="M361"/>
  <c r="M362"/>
  <c r="M363"/>
  <c r="M364"/>
  <c r="M371"/>
  <c r="M372"/>
  <c r="M373"/>
  <c r="M374"/>
  <c r="M375"/>
  <c r="M376"/>
  <c r="M377"/>
  <c r="M378"/>
  <c r="M379"/>
  <c r="M380"/>
  <c r="M381"/>
  <c r="M382"/>
  <c r="M383"/>
  <c r="M384"/>
  <c r="M385"/>
  <c r="M387"/>
  <c r="M388"/>
  <c r="M389"/>
  <c r="M390"/>
  <c r="M391"/>
  <c r="M393"/>
  <c r="M392" s="1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41"/>
  <c r="M443"/>
  <c r="M445"/>
  <c r="M447"/>
  <c r="M449"/>
  <c r="M450"/>
  <c r="M451"/>
  <c r="M453"/>
  <c r="M452" s="1"/>
  <c r="M455"/>
  <c r="M456"/>
  <c r="M457"/>
  <c r="M458"/>
  <c r="M459"/>
  <c r="M460"/>
  <c r="M461"/>
  <c r="M462"/>
  <c r="M463"/>
  <c r="M464"/>
  <c r="M466"/>
  <c r="M468"/>
  <c r="M469"/>
  <c r="M470"/>
  <c r="M471"/>
  <c r="M105" l="1"/>
  <c r="M9"/>
  <c r="M448"/>
  <c r="M444"/>
  <c r="M386"/>
  <c r="M359"/>
  <c r="M352"/>
  <c r="M200"/>
  <c r="M465"/>
  <c r="M454"/>
  <c r="M439"/>
  <c r="M417"/>
  <c r="M394"/>
  <c r="M369"/>
  <c r="M365"/>
  <c r="M345"/>
  <c r="M331"/>
  <c r="M281"/>
  <c r="M231"/>
  <c r="M225"/>
  <c r="M167"/>
  <c r="M142"/>
  <c r="M137"/>
  <c r="M129"/>
  <c r="M126"/>
  <c r="M112"/>
  <c r="M53"/>
  <c r="M52"/>
  <c r="M45"/>
  <c r="M13"/>
  <c r="M438" l="1"/>
  <c r="M368"/>
  <c r="M358"/>
  <c r="M344"/>
  <c r="M230"/>
  <c r="M141"/>
  <c r="M125"/>
  <c r="M472" l="1"/>
</calcChain>
</file>

<file path=xl/sharedStrings.xml><?xml version="1.0" encoding="utf-8"?>
<sst xmlns="http://schemas.openxmlformats.org/spreadsheetml/2006/main" count="1370" uniqueCount="943">
  <si>
    <t>OBRA:</t>
  </si>
  <si>
    <t>383 - UBSF NOVA BRASÍLIA</t>
  </si>
  <si>
    <t>ENDEREÇO:</t>
  </si>
  <si>
    <t>Rua: Bom Retiro</t>
  </si>
  <si>
    <t>ITEM</t>
  </si>
  <si>
    <t>DESCRIÇÃO</t>
  </si>
  <si>
    <t>UN.</t>
  </si>
  <si>
    <t>QUANT.</t>
  </si>
  <si>
    <t>BDI(%)</t>
  </si>
  <si>
    <t>PREÇO(R$)</t>
  </si>
  <si>
    <t>PREÇO TOTAL(R$)</t>
  </si>
  <si>
    <t>1.0</t>
  </si>
  <si>
    <t>SERVIÇOS TÉCNICOS</t>
  </si>
  <si>
    <t>1.0.1</t>
  </si>
  <si>
    <t>Engenheiro civil de obra pleno com encargos complementares</t>
  </si>
  <si>
    <t>h</t>
  </si>
  <si>
    <t>1.0.2</t>
  </si>
  <si>
    <t>Encarregado geral de obra com encargos complementares</t>
  </si>
  <si>
    <t>1.0.3</t>
  </si>
  <si>
    <t>Desenhista copista com encargos complementares - projeto as built arquitetônico, estrutural, hidrossaitário, drenagem, elétrico, cabeamento e segurança, gases medicinais, climatização e preventivo de incêndio</t>
  </si>
  <si>
    <t>2.0</t>
  </si>
  <si>
    <t>SERVIÇOS INICIAIS</t>
  </si>
  <si>
    <t>2.0.1</t>
  </si>
  <si>
    <t>Placa de obra em chapa de aço galvanizado - 1 unidade - dimensões 1,25 x 2,00m</t>
  </si>
  <si>
    <t>m²</t>
  </si>
  <si>
    <t>2.0.2</t>
  </si>
  <si>
    <t>Tapume com chapa de madeira compensada, E = 6mm, com pintura - h=2,00m</t>
  </si>
  <si>
    <t>2.0.3</t>
  </si>
  <si>
    <t>Limpeza mecanizada do terreno, com remoção de camada vegetal</t>
  </si>
  <si>
    <t>2.0.4</t>
  </si>
  <si>
    <t>Locação convencional de obra, através de gabarito de tábuas corridas pontaletadas</t>
  </si>
  <si>
    <t>m</t>
  </si>
  <si>
    <t>2.0.5</t>
  </si>
  <si>
    <t>Demolição manual de cerca de arma com palanques de concreto, sem reaproveitamento - ubsf existente</t>
  </si>
  <si>
    <t>M</t>
  </si>
  <si>
    <t>2.0.6</t>
  </si>
  <si>
    <t>Demolição manual de piso vinílico, inclusive ropadés, sem reaproveitamento</t>
  </si>
  <si>
    <t>m2</t>
  </si>
  <si>
    <t>2.0.7</t>
  </si>
  <si>
    <t>Demolição mecanizada com martelete de revestimentos cerâmicos, de piso e parede, sem reaproveitamento - empolamente 20% - ubsf existente</t>
  </si>
  <si>
    <t>2.0.8</t>
  </si>
  <si>
    <t>Demolição manual de rodapés, sem reaproveitamento - empolamente 20% - ubsf existente</t>
  </si>
  <si>
    <t>2.0.9</t>
  </si>
  <si>
    <t>Remoção manual de telhas, sem reaproveitamento - empolamento 20% - ubsf existente</t>
  </si>
  <si>
    <t>2.0.10</t>
  </si>
  <si>
    <t>Remoção manual de trama de madeira para cobertura, sem reaproveitamento - empolamento 20% - ubsf existente</t>
  </si>
  <si>
    <t>2.0.11</t>
  </si>
  <si>
    <t>Remoção de calhas, sem reaproveitamento - composição 01</t>
  </si>
  <si>
    <t>2.0.12</t>
  </si>
  <si>
    <t>Remoção de rufos e algerozas, sem reaproveitamento - composição 02</t>
  </si>
  <si>
    <t>2.0.13</t>
  </si>
  <si>
    <t>Remoção manual de portas e janelas de vidro e alumínio, com ou sem reaproveitamento - composição 48</t>
  </si>
  <si>
    <t>M2</t>
  </si>
  <si>
    <t>2.0.14</t>
  </si>
  <si>
    <t>Remoção manual de bancada de granito e cubas em louça branca, com reaproveitamento - composição 50</t>
  </si>
  <si>
    <t>2.0.15</t>
  </si>
  <si>
    <t>Remoção manual de louças sanitárias, sem reaproveitamento - ubsf existente</t>
  </si>
  <si>
    <t>un.</t>
  </si>
  <si>
    <t>2.0.16</t>
  </si>
  <si>
    <t>Remoção manual de metais sanitários, sem reaproveitamento - ubsf existente</t>
  </si>
  <si>
    <t>2.0.17</t>
  </si>
  <si>
    <t>Remoção manual de interruptores e tomadas, sem reaproveitamento - ubsf existente</t>
  </si>
  <si>
    <t>2.0.18</t>
  </si>
  <si>
    <t>Remoção manual de cabos elétricos, sem reaproveitamento - ubsf existente</t>
  </si>
  <si>
    <t>2.0.19</t>
  </si>
  <si>
    <t>Remoção manual de quadro elétrico - composição 27</t>
  </si>
  <si>
    <t>UN</t>
  </si>
  <si>
    <t>2.0.20</t>
  </si>
  <si>
    <t>Remoção manual de tubulações, sem reaproveitamento - ubsf existente</t>
  </si>
  <si>
    <t>2.0.21</t>
  </si>
  <si>
    <t>Demolição mecanizada de laje em concreto armado - esp. média=12cm - empolamento 20% -  ubsf existente</t>
  </si>
  <si>
    <t>m³</t>
  </si>
  <si>
    <t>2.0.22</t>
  </si>
  <si>
    <t>Demolição mecanizada de concreto simples com martelete - esp. média=15cm - empolamento 20% - pisos calçadas externas - ubsf existente</t>
  </si>
  <si>
    <t>2.0.23</t>
  </si>
  <si>
    <t>Demolição de concreto armado com martelete e corte oxiacetileno - empolamento 40% - ubsf existente</t>
  </si>
  <si>
    <t>2.0.24</t>
  </si>
  <si>
    <t>Demolição mecanizada de alvenarias, sem reaproveitamento - esp.média=15cm - empolamento 20% - ubsf existente</t>
  </si>
  <si>
    <t>2.0.25</t>
  </si>
  <si>
    <t>Carga e descarga mecanizada de entulho em caminhão basculante 6,0m³</t>
  </si>
  <si>
    <t>2.0.26</t>
  </si>
  <si>
    <t>Transporte com caminhão basculante 6,0m³, em via urbana pavimentada, DMT até 30km - fica sob responsabilidade da empresa executora a correta destinação dos entulhos e resíduos - ubs existente</t>
  </si>
  <si>
    <t>m³ x km</t>
  </si>
  <si>
    <t>2.0.27</t>
  </si>
  <si>
    <t>Execução de depósito em canteiro de obra em chapa de madeira compensada, não incluso mobiliário e equipamentos.</t>
  </si>
  <si>
    <t>2.0.28</t>
  </si>
  <si>
    <t>Execução de refeitório em canteiro de obra em chapa de madeira compensada, não incluso mobiliário e equipamentos.</t>
  </si>
  <si>
    <t>2.0.29</t>
  </si>
  <si>
    <t>Execução sanitário e vestiário em canteiro de obra em chapa de madeira compensada, não incluso mobiliário e equipamento.</t>
  </si>
  <si>
    <t>2.0.30</t>
  </si>
  <si>
    <t>Entrada provisória de energia elétrica aérea trifásica, com disjuntor termomagnético 40A, em poste de madeira</t>
  </si>
  <si>
    <t>2.0.31</t>
  </si>
  <si>
    <t>Entrada provisória de água - composição 23</t>
  </si>
  <si>
    <t>3.0</t>
  </si>
  <si>
    <t>MOVIMENTAÇÃO DE TERRA</t>
  </si>
  <si>
    <t>3.0.1</t>
  </si>
  <si>
    <t>Escavação mecânica a ceu aberto, em material de 1ª categoria, com escavadeira hidráulica - considerados todos os locais de corte, menos os que precisam acerto de talude e o nivelamente do local onde será constrída a edificação - ver itens 3.2 e 3.3</t>
  </si>
  <si>
    <t>3.0.2</t>
  </si>
  <si>
    <t>Escavação mecânica para acerto de taludes, em material de 1ª categoria, com escavadeira hidráulica - considerado apenas os locais para acerto de talude</t>
  </si>
  <si>
    <t>3.0.3</t>
  </si>
  <si>
    <t>Escavação mecânica, com material de 1ª categoria proveniente de corte, com trator de esteira - considerado apenas o nivelamento do local onde será construída a edificação</t>
  </si>
  <si>
    <t>3.0.4</t>
  </si>
  <si>
    <t>Carga e descarga mecanizada de solo, utlizando caminhão basculante e pá carregadeira</t>
  </si>
  <si>
    <t>3.0.5</t>
  </si>
  <si>
    <t>Transporte de solo com caminhão basculante 10m³, em via urbana pavimentada, DMT até 30km</t>
  </si>
  <si>
    <t>3.0.6</t>
  </si>
  <si>
    <t>Execução de regularização e compactação mecânica de subleito de solo predominantemente argiloso, com motoniveladora e rolo compressor - esp. 15cm - considerado os 3.500m² de área de interferência de terraplenagem</t>
  </si>
  <si>
    <t>4.0</t>
  </si>
  <si>
    <t xml:space="preserve">ESTRUTURA </t>
  </si>
  <si>
    <t>4.0.1</t>
  </si>
  <si>
    <t>CONCRETO ARMADO</t>
  </si>
  <si>
    <t>4.0.1.1</t>
  </si>
  <si>
    <t>Escavação mecanizada para sapatas, com previsão de formas - incluso lixeira</t>
  </si>
  <si>
    <t>4.0.1.2</t>
  </si>
  <si>
    <t>Escavação mecanizada para vigas baldrames, com previsão de formas - incluso lixeira</t>
  </si>
  <si>
    <t>4.0.1.3</t>
  </si>
  <si>
    <t>Reaterro manual em valas com compactação mecanizada - sapatas e vigas baldrames, incluso lixeira</t>
  </si>
  <si>
    <t>4.0.1.4</t>
  </si>
  <si>
    <t>Fabricação, montagem e desmontagem de forma para sapata, em amdeira serrada, E =25mm, 01 utilização - incluso lixeira</t>
  </si>
  <si>
    <t>4.0.1.5</t>
  </si>
  <si>
    <t>Fornecimento, corte, dobra e montagem de armadura para sapatas em aço CA-50 de ø10.0mm  - perda 10% - incluso lixeira</t>
  </si>
  <si>
    <t>kg</t>
  </si>
  <si>
    <t>4.0.1.6</t>
  </si>
  <si>
    <t>Fornecimento, corte, dobra e montagem de armadura para sapatas em aço CA-50 de ø12.5mm  - perda 10% - incluso lixeira</t>
  </si>
  <si>
    <t>4.0.1.7</t>
  </si>
  <si>
    <t>Concretagem de sapatas, fck 30mpa, com uso de bomba de lançamento, adensamento e acabamento - incluso lixeira</t>
  </si>
  <si>
    <t>4.0.1.8</t>
  </si>
  <si>
    <t>Fabricação, montagem e desmontagem de forma para vigas baldrames, em amdeira serrada, E =25mm, 01 utilização - incluso lixeira</t>
  </si>
  <si>
    <t>4.0.1.9</t>
  </si>
  <si>
    <t>Fornecimento, corte, dobra e montagem de armadura para vigas baldrames em aço CA-60, ø5.0mm - perda 10% - incluso lixeira</t>
  </si>
  <si>
    <t>4.0.1.10</t>
  </si>
  <si>
    <t>Fornecimento, corte, dobra e montagem de armadura para vigas baldrames em aço CA-60, ø6.3mm - perda 10% - incluso lixeira</t>
  </si>
  <si>
    <t>4.0.1.11</t>
  </si>
  <si>
    <t>Fornecimento, corte, dobra e montagem de armadura para vigas baldrames em aço CA-50, ø8.0mm - perda 10% - incluso lixeira</t>
  </si>
  <si>
    <t>4.0.1.12</t>
  </si>
  <si>
    <t>Fornecimento, corte, dobra e montagem de armadura para vigas baldrames em aço CA-50, ø10.0mm - perda 10% - incluso lixeira</t>
  </si>
  <si>
    <t>4.0.1.13</t>
  </si>
  <si>
    <t>Fornecimento, corte, dobra e montagem de armadura para vigas baldrames em aço CA-50, ø12.5mm - perda 10% - incluso lixeira</t>
  </si>
  <si>
    <t>4.0.1.14</t>
  </si>
  <si>
    <t>Concretagem de vigas baldrames, fck 30mpa, com uso de bomba de lançamento, adensamento e acabamento - incluso lixeira</t>
  </si>
  <si>
    <t>4.0.1.15</t>
  </si>
  <si>
    <t>Execução de impermeabilização de sapatas e vigas baldrames em contato com o solo, utilizando tinta asfáltica betuminosa - 02 demãos - incluso lixeira</t>
  </si>
  <si>
    <t>4.0.1.16</t>
  </si>
  <si>
    <t>Montagem e desmontagem de formas para pilares retangulares e estruturas similares com área média das seções menor ou igual a 0,25m², pé-direito simples, em madeira serrada, com 04 utilizações - incluso lixeira</t>
  </si>
  <si>
    <t>4.0.1.17</t>
  </si>
  <si>
    <t>Fornecimento, corte, dobra e montagem de armadura para pilares em aço CA-60, ø5.0mm - perda 10% - incluso lixeira</t>
  </si>
  <si>
    <t>4.0.1.18</t>
  </si>
  <si>
    <t>Fornecimento, corte, dobra e montagem de armadura para pilares em aço CA-50, ø6.3mm - perda 10% - incluso lixeira</t>
  </si>
  <si>
    <t>4.0.1.19</t>
  </si>
  <si>
    <t>Fornecimento, corte, dobra e montagem de armadura para pilares em aço CA-50, ø8.0mm - perda 10% - incluso lixeira</t>
  </si>
  <si>
    <t>4.0.1.20</t>
  </si>
  <si>
    <t>Fornecimento, corte, dobra e montagem de armadura para pilares em aço CA-50, ø10.0mm - perda 10% - incluso lixeira</t>
  </si>
  <si>
    <t>4.0.1.21</t>
  </si>
  <si>
    <t>Fornecimento, corte, dobra e montagem de armadura para pilares em aço CA-50, ø12.5mm - perda 10% - incluso lixeira</t>
  </si>
  <si>
    <t>4.0.1.22</t>
  </si>
  <si>
    <t>Concretagem de pilares, fck 30mpa, com uso de bomba de lançamento, adensamento e acabamento - composição 3</t>
  </si>
  <si>
    <t>M3</t>
  </si>
  <si>
    <t>4.0.1.23</t>
  </si>
  <si>
    <t>Montagem e desmontagem de formas para vigas de cobertura, escoramento com pontaletes de madeira, pé-direito simples, em madeira serradaes, com 04 utilizações - incluso lixeira</t>
  </si>
  <si>
    <t>4.0.1.24</t>
  </si>
  <si>
    <t>Armacao de pilar ou viga de uma estrutura convencional de concreto armado em um edificio de multiplos pavimentos utilizando aco CA-60 de 5,0 mm - montagem. af_12/2015</t>
  </si>
  <si>
    <t>KG</t>
  </si>
  <si>
    <t>4.0.1.25</t>
  </si>
  <si>
    <t>Fornecimento, corte, dobra e montagem de armadura para vigas de cobertura em aço CA-50, ø8.0mm - perda 10%  - incluso lixeira</t>
  </si>
  <si>
    <t>4.0.1.26</t>
  </si>
  <si>
    <t>Fornecimento, corte, dobra e montagem de armadura para vigas de cobertura em aço CA-50, ø10.0mm - perda 10% - incluso lixeira</t>
  </si>
  <si>
    <t>4.0.1.27</t>
  </si>
  <si>
    <t>Fornecimento, corte, dobra e montagem de armadura para vigas de cobertura em aço CA-50, ø12.5mm - perda 10% - incluso lixeira</t>
  </si>
  <si>
    <t>4.0.1.28</t>
  </si>
  <si>
    <t>Fabricacao de forma para lajes, em chapa de madeira compensada resinada, E = 17 mm. af_12/2015</t>
  </si>
  <si>
    <t>4.0.1.29</t>
  </si>
  <si>
    <t>Escoramento de formas para lajes de cobertura, com altura até 3,30m, não aparelhada, aproveitamento tábuas 3x e prumos 4x - considerados apenas os locais com lajes maciças</t>
  </si>
  <si>
    <t>4.0.1.30</t>
  </si>
  <si>
    <t>Fornecimento e instalação de laje pré-fabricada, h=12cm, enchimento em eps h=8cm, inclusive escoramento em madeira e capeamento de 4cm</t>
  </si>
  <si>
    <t>4.0.1.31</t>
  </si>
  <si>
    <t>Fornecimento, corte, dobra e montagem de armadura para lajes em aço CA-50, ø6.3mm - perda 10%  - incluso lixeira</t>
  </si>
  <si>
    <t>4.0.1.32</t>
  </si>
  <si>
    <t>Armacao de laje de uma estrutura convencional de concreto armado em um edificio de multiplos pavimentos utilizando aco CA-50 de 8,0 mm - montagem. af_12/2015</t>
  </si>
  <si>
    <t>4.0.1.33</t>
  </si>
  <si>
    <t>Armacao de laje de uma estrutura convencional de concreto armado em um edificio de multiplos pavimentos utilizando aco CA-50 de 10,0 mm - montagem. af_12/2015</t>
  </si>
  <si>
    <t>4.0.1.34</t>
  </si>
  <si>
    <t>Armacao de laje de uma estrutura convencional de concreto armado em um edificio de multiplos pavimentos utilizando aco CA-50 de 12,5 mm - montagem. af_12/2015</t>
  </si>
  <si>
    <t>4.0.1.35</t>
  </si>
  <si>
    <t>Concretagem de vigas e lajes, fck 30mpa, com uso de bomba de lançamento, adensamento e acabamento</t>
  </si>
  <si>
    <t>M³</t>
  </si>
  <si>
    <t>4.0.1.36</t>
  </si>
  <si>
    <t>Estaca broca de concreto, diametro de 20 cm, profundidade de ate 3 m, escavacao manual com trado concha, nao armada. af_03/2018</t>
  </si>
  <si>
    <t>4.0.1.37</t>
  </si>
  <si>
    <t>Estaca broca de concreto, diametro de 30 cm, profundidade de ate 3 m, escavacao manual com trado concha, nao armada. af_03/2018</t>
  </si>
  <si>
    <t>4.0.1.38</t>
  </si>
  <si>
    <t>Montagem de armadura longitudinal de estacas de secao circular, diametro = 10,0 mm. af_11/2016</t>
  </si>
  <si>
    <t>4.0.1.39</t>
  </si>
  <si>
    <t>Montagem de armadura transversal de estacas de secao circular, diametro = 5,0 mm. af_11/2016</t>
  </si>
  <si>
    <t>4.0.1.40</t>
  </si>
  <si>
    <t>Fabricacao, montagem e desmontagem de forma para viga baldrame, em madeira serrada, E =25 mm, 1 utilizacao. af_06/2017</t>
  </si>
  <si>
    <t>4.0.1.41</t>
  </si>
  <si>
    <t>Armacao de bloco, viga baldrame e sapata utilizando aco CA-60 de 5 mm - montagem. af_06/2017</t>
  </si>
  <si>
    <t>4.0.1.42</t>
  </si>
  <si>
    <t>Concretagem de blocos de coroamento e vigas baldrames, fck 30 MPa, com uso de bomba - lancamento, adensamento e acabamento. af_06/2017</t>
  </si>
  <si>
    <t>4.0.1.43</t>
  </si>
  <si>
    <t>4.0.1.44</t>
  </si>
  <si>
    <t>Armacao de pilar ou viga de uma estrutura convencional de concreto armado em um edificio de multiplos pavimentos utilizando aco CA-50 de 10,0 mm - montagem. af_12/2015</t>
  </si>
  <si>
    <t>4.0.1.45</t>
  </si>
  <si>
    <t>Montagem e desmontagem de forma de pilares retangulares e estruturas similares com area media das secoes menor ou igual a 0,25 m?, pe-direito simples, em madeira serrada, 4 utilizacoes. af_12/2015</t>
  </si>
  <si>
    <t>4.0.1.46</t>
  </si>
  <si>
    <t>4.0.1.47</t>
  </si>
  <si>
    <t>Cinta de amarracao de alvenaria moldada in loco com utilizacao de blocos canaleta. af_03/2016</t>
  </si>
  <si>
    <t>4.0.1.48</t>
  </si>
  <si>
    <t>4.0.1.49</t>
  </si>
  <si>
    <t>Armacao de cinta de alvenaria estrutural; diametro de 10,0 mm. af_01/2015</t>
  </si>
  <si>
    <t>4.0.1.50</t>
  </si>
  <si>
    <t>Grauteamento de cinta superior ou de verga em alvenaria estrutural. af_01/2015</t>
  </si>
  <si>
    <t>4.0.1.51</t>
  </si>
  <si>
    <t>Impermeabilizacao de superficie com manta asfaltica, uma camada, inclusive aplicacao de primer asfaltico, E =3mm. af_06/2018</t>
  </si>
  <si>
    <t>5.0</t>
  </si>
  <si>
    <t>COBERTURA</t>
  </si>
  <si>
    <t>5.0.1</t>
  </si>
  <si>
    <t>Telhamento com telhada ondulada em fibrocimento E =6mm, com recobrimento lateral de 1/4 de onda, com até 02 águas, incluso acessórios de fixação e içamento.</t>
  </si>
  <si>
    <t>5.0.2</t>
  </si>
  <si>
    <t>Fornecimento e instalação de cumeeira para telha ondulada em fibrocimento E =6mm, incluso acessórios de fixação e içamento.</t>
  </si>
  <si>
    <t>5.0.3</t>
  </si>
  <si>
    <t>Fabricação e instalação de estrutura pontaletada de madeira, não aparelhada para telhados com até 02 águas e para telhas onduladas em fibrocimento, incluso transporte vertical</t>
  </si>
  <si>
    <t>5.0.4</t>
  </si>
  <si>
    <t>Fornecimento e instalação de calhas em chapa de alumínio, esp. 5mm, desenvolvimento de 100cm, incluso transporte vertical</t>
  </si>
  <si>
    <t>5.0.5</t>
  </si>
  <si>
    <t>Forncecimento e instalação de rufos e pingadeiras em chapa de alumínio, esp. 5mm, corte com 25cm, incluso transporte vertical</t>
  </si>
  <si>
    <t>5.0.6</t>
  </si>
  <si>
    <t>Forncecimento e instalação de cobertura em policarbonado alveolar, esp.=8mm, fixado em peças de alumínio ou metal, inclusive instalação - vãos de iluminação na cobertura</t>
  </si>
  <si>
    <t>6.0</t>
  </si>
  <si>
    <t>ALVENARIA E DIVISÓRIAS DE VEDAÇÃO</t>
  </si>
  <si>
    <t>6.0.1</t>
  </si>
  <si>
    <t>Execução de alvenaria de vedação com blocos cerâmicos furados na horizontal, dimensões 11,5x19x19cm, esp. 11,5cm, assentados com argamassa e preparo em betoneira - incluso lixeira - descontado excedente a 2,0m² dos vãos maiores que 2,0m² - descontada altura viga de cobertura</t>
  </si>
  <si>
    <t>6.0.2</t>
  </si>
  <si>
    <t>Execução de alvenaria de vedação com blocos cerâmicos furados na horizontal, dimensões 14x9x19cm, esp. 14cm, tijolo deitado, assentados com argamassa e preparo em betoneira - descontado excedente a 2,0m² dos vãos maiores que 2,0m² - descontada altura viga de cobertura</t>
  </si>
  <si>
    <t>6.0.3</t>
  </si>
  <si>
    <t>Fornecimento e instalação de divisória em granito cinza andorinha polidos em ambos os lados e bordas, esp. 3cm, fixado no piso e na parede, h=2,10m, inclusive ferragens - banheiros</t>
  </si>
  <si>
    <t>6.0.4</t>
  </si>
  <si>
    <t>Execução de verga moldada in loco, em concreto e para janelas de até 1,5m de vão</t>
  </si>
  <si>
    <t>6.0.5</t>
  </si>
  <si>
    <t>Execução de verga moldada in loco, em concreto e para janelas com mais 1,5m de vão</t>
  </si>
  <si>
    <t>6.0.6</t>
  </si>
  <si>
    <t>Execução de verga moldada in loco, em concreto e para portas de até 1,5m de vão</t>
  </si>
  <si>
    <t>6.0.7</t>
  </si>
  <si>
    <t>Execução de verga moldada in loco, em concreto e para portas com mais 1,5m de vão</t>
  </si>
  <si>
    <t>6.0.8</t>
  </si>
  <si>
    <t>Execução de contraverga moldada in loco, em concreto e para janelas de até 1,5m</t>
  </si>
  <si>
    <t>6.0.9</t>
  </si>
  <si>
    <t>Execução de contraverga moldada in loco, em concreto e para janelas com mais 1,5m</t>
  </si>
  <si>
    <t>6.0.10</t>
  </si>
  <si>
    <t>Fixação (encunhamento) de alvenaria de vedação com argamassa aplicada com bisnaga - alvenarias externas e internas</t>
  </si>
  <si>
    <t>6.0.11</t>
  </si>
  <si>
    <t>Fornecimento e instalação de placas em gesso acartonado (drywall), para uso interno, com duas faces e estrutura metálica com guias simples, sem vãos - sala de vacinas</t>
  </si>
  <si>
    <t>6.0.12</t>
  </si>
  <si>
    <t>Forncecimento e instalação de divisória leve, painel cego, E =35mm, com perfis de aço pintados - consultório odontológicos</t>
  </si>
  <si>
    <t>7.0</t>
  </si>
  <si>
    <t>CLIMATIZAÇÃO, AR COMPRIMIDO E VÁCUO</t>
  </si>
  <si>
    <t>7.0.1</t>
  </si>
  <si>
    <t>CLIMATIZAÇÃO</t>
  </si>
  <si>
    <t>7.0.1.1</t>
  </si>
  <si>
    <t>Fornecimento e instalação de tubo de cobe flexível, ø5/8", com espuma de isolamento, instalado em ramal com condensadora individual, incluso conexções</t>
  </si>
  <si>
    <t>7.0.1.2</t>
  </si>
  <si>
    <t>Fornecimento e instalação de tubo de cobe flexível, ø1/4", com espuma de isolamento, instalado em ramal com condensadora individual, incluso conexões</t>
  </si>
  <si>
    <t>7.0.2</t>
  </si>
  <si>
    <t>AR COMPRIMIDO E VÁCUO</t>
  </si>
  <si>
    <t>7.0.2.1</t>
  </si>
  <si>
    <t>Fornecimento e instalação de tubo em cobre rígido ø15mm, classe a</t>
  </si>
  <si>
    <t>7.0.2.2</t>
  </si>
  <si>
    <t>Fornecimento e instalação de cotovelo 90° ø15mm, sem anel de solda e instalado em ramal de distribuição</t>
  </si>
  <si>
    <t>7.0.2.3</t>
  </si>
  <si>
    <t>Fornecimento e instalação de conector ø15mm x BSP 1/2", bolsa x rosca instalado em ramal de distribuição</t>
  </si>
  <si>
    <t>7.0.2.4</t>
  </si>
  <si>
    <t>Fornecimento e instalação de fita adesiva anticorrosiva para proteção tubo/tubo isolanete 50mm x 30mm, esp. 0,25mm</t>
  </si>
  <si>
    <t>7.0.2.5</t>
  </si>
  <si>
    <t>Fornecimento e instalação de purgador automático tipo bóia 400ml x rosca ø1/2"</t>
  </si>
  <si>
    <t>7.0.2.6</t>
  </si>
  <si>
    <t>Execução de calha em concreto simples, com impermeabilizante polimérico, dimensões 250x50mm, com tampa e leito de areia para tubos</t>
  </si>
  <si>
    <t>7.0.2.7</t>
  </si>
  <si>
    <t>Fornecimento e instalação de caixa de passagem 30x30x40cm com tampa e dreno</t>
  </si>
  <si>
    <t>7.0.3</t>
  </si>
  <si>
    <t>EXAUSTÃO</t>
  </si>
  <si>
    <t>7.0.3.1</t>
  </si>
  <si>
    <t>Fornecimento e instalação de exaustor ø150mm, marca ventokit, itc, ventidelta ou similar</t>
  </si>
  <si>
    <t>7.0.3.2</t>
  </si>
  <si>
    <t>Fornecimento e instalação de duto flexível em alumínio para exaustão ø150mm</t>
  </si>
  <si>
    <t>7.0.3.3</t>
  </si>
  <si>
    <t>Fornecimento e instalação de grade de acabamento em PVC para exaustão ø150mm</t>
  </si>
  <si>
    <t>8.0</t>
  </si>
  <si>
    <t>ELETRICIDADE</t>
  </si>
  <si>
    <t>8.0.1</t>
  </si>
  <si>
    <t xml:space="preserve">ENTRADA DE ENERGIA </t>
  </si>
  <si>
    <t>8.0.1.1</t>
  </si>
  <si>
    <t>Fornecimento e instalação de armação secundária ou rex completa para 03 linhas</t>
  </si>
  <si>
    <t>8.0.1.2</t>
  </si>
  <si>
    <t>Fornecimento e instalação de conector metálico para tipo parafuso fendido, para cabo até 50mm²</t>
  </si>
  <si>
    <t>8.0.1.3</t>
  </si>
  <si>
    <t>Fornecimento e instalação de isolador de porcelana, tipo roldana, dimensões 72x75mm, para uso em baixa tensão</t>
  </si>
  <si>
    <t>8.0.1.4</t>
  </si>
  <si>
    <t>Fornecimento e instalação de conector de alumínio tipo prensa cabo, ø47,5 a 50mm</t>
  </si>
  <si>
    <t>8.0.1.5</t>
  </si>
  <si>
    <t>Fornecimento e instalação de cabeçote de linha de entrada de alimentação para eletroduto, em liga de alumínio, com acabamento anticorrosivo, com fixação fixação por encaixe liso de 360° e ø4"</t>
  </si>
  <si>
    <t>8.0.1.6</t>
  </si>
  <si>
    <t>Fornecimento e instalação de curva 180° em PVC rígido roscável ø3/4" para eletroduto</t>
  </si>
  <si>
    <t>8.0.1.7</t>
  </si>
  <si>
    <t>Fornecimento e instalação de cabo de cobre flexível, ø16mm², antichama 0,6/1,0kv, para distribuição</t>
  </si>
  <si>
    <t>8.0.1.8</t>
  </si>
  <si>
    <t>Fornecimento e instalação de cabo de cobre flexível, ø25mm², antichama 0,6/1,0kv, para distribuição</t>
  </si>
  <si>
    <t>8.0.1.9</t>
  </si>
  <si>
    <t>Fornecimento e instalação de cabo de cobre flexível, ø50mm², antichama 0,6/1,0kv, para circuitos terminais</t>
  </si>
  <si>
    <t>8.0.1.10</t>
  </si>
  <si>
    <t>Fornecimento e instalação de caixa de proteção bep, em alumínio, dimensões 35x45x20cm - conforme padrão celesc</t>
  </si>
  <si>
    <t>8.0.1.11</t>
  </si>
  <si>
    <t>Fornecimento e instalação de cinta circular em aço galvanizado ø210mm para instalação em poste de concreto - descida do poste até o qm</t>
  </si>
  <si>
    <t>8.0.1.12</t>
  </si>
  <si>
    <t>Fornecimento e instalação de dispositivo de proteção contra surto DPS classe II, 1 polo, 275v, 45ka</t>
  </si>
  <si>
    <t>8.0.1.13</t>
  </si>
  <si>
    <t>Fornecimento e instalação de disjuntor tripolar termomagnético DIN 380/220V 60 a 100a - considerado 01 disjuntor de 63a - qd02</t>
  </si>
  <si>
    <t>8.0.1.14</t>
  </si>
  <si>
    <t>Fornecimento e instalação de disjuntor tripolar termomagnético DIN 380/220V 125 a 150a - considerado 02 disjuntores de 125A - qd01 e qdgeral</t>
  </si>
  <si>
    <t>8.0.1.15</t>
  </si>
  <si>
    <t>Fornecimento e instalação de eletroduto rígido roscável ø3" - descida do poste</t>
  </si>
  <si>
    <t>8.0.1.16</t>
  </si>
  <si>
    <t>Fornecimento e instalação de grampo de aterramento paralelo em alumínio fundido de 02 parafusos, para cabo de 6 a 50mm², com pasta antixodante</t>
  </si>
  <si>
    <t>8.0.1.17</t>
  </si>
  <si>
    <t>Fornecimento e instalalção de cobre nu 25mm², com isolador - aterramento do padão de entrada de energia e da edificação</t>
  </si>
  <si>
    <t>8.0.1.18</t>
  </si>
  <si>
    <t>Fornecimento e instalação de caixa de inspeção para aterramento circular, em polietileno, ø30cm - aterramento do padão de entrada de energia e da edificação</t>
  </si>
  <si>
    <t>8.0.1.19</t>
  </si>
  <si>
    <t>Fornecimento e instalação de haste copperweld 5/8" x 3,0m com conector - aterramento do padão de entrada de energia e da edificação</t>
  </si>
  <si>
    <t>8.0.1.20</t>
  </si>
  <si>
    <t>Execução de caixa de passagem retangular, 60x60x60cm, em alvenaria de tijolos maciços esp. 0,10m e com fundo de brita</t>
  </si>
  <si>
    <t>8.0.1.21</t>
  </si>
  <si>
    <t>Fornecimento e instalação de eletroduto PEAD flexível, parede simples, corrugado helicoidal, preto, ø3" - entrada de energia</t>
  </si>
  <si>
    <t>8.0.1.22</t>
  </si>
  <si>
    <t>Fornecimento e instalação de tampão de ferro fundido, com a escrita energia, padrão celesc</t>
  </si>
  <si>
    <t>8.0.1.23</t>
  </si>
  <si>
    <t>Fornecimento e instalação de poste de concreto, h=6,00m e padrão celesc</t>
  </si>
  <si>
    <t>8.0.1.24</t>
  </si>
  <si>
    <t>Fornecimento e instalação de caixa de medição, de embutir, em alumínio, dimensões 80x64,5x20, para 02 medidores trifásicos e 01 geral, padrão celesc</t>
  </si>
  <si>
    <t>8.0.2</t>
  </si>
  <si>
    <t>INSTALAÇÕES ELÉTRICAS GERAIS</t>
  </si>
  <si>
    <t>8.0.2.1</t>
  </si>
  <si>
    <t>Fornecimento e instalação de perfilado perfurado 38x38x6000mm simples, chapa 22, para suporte de até 3m vertical, incluso conexões</t>
  </si>
  <si>
    <t>8.0.2.2</t>
  </si>
  <si>
    <t>Fornecimento e instalação de emenda 38x38mm para perfilado</t>
  </si>
  <si>
    <t>8.0.2.3</t>
  </si>
  <si>
    <t>Fornecimento e instalação de suporte vertical para fixação de perfilado 38x38mm</t>
  </si>
  <si>
    <t>8.0.2.4</t>
  </si>
  <si>
    <t>Fornecimento e instalação de eletrocalha perfurada 100x100x3000mm, peso 2,20kg/m, incluso conexões</t>
  </si>
  <si>
    <t>8.0.2.5</t>
  </si>
  <si>
    <t>Fornecimento e instalação de suporte vertical para fixação de eletrocalha 100x100mm</t>
  </si>
  <si>
    <t>8.0.2.6</t>
  </si>
  <si>
    <t>Fornecimento e instalação de de vergalhão tirante galvanizado com rosca total, ø1/4"x1000mm, para fixação de eletrocalha 100x100mm e perfilado 38x38mm</t>
  </si>
  <si>
    <t>8.0.2.7</t>
  </si>
  <si>
    <t>Fornecimento e instalação de eletroduto PVC rígido roscável, ø25mm (ø3/4"), instalado aparente em teto e fixado com abraçadeira, parafuso e bucha</t>
  </si>
  <si>
    <t>8.0.2.8</t>
  </si>
  <si>
    <t>Fornecimento e instalação de eletroduto PVC rígido roscável, ø25mm (ø3/4"), instalado aparente em parede e fixado com abraçadeira, parafuso e bucha</t>
  </si>
  <si>
    <t>8.0.2.9</t>
  </si>
  <si>
    <t>Fornecimento e instalação de condulete, tipo X, para eletroduto de PVC rígido roscável, ø25mm (ø3/4"), instalado aparente e fixado com parafuso e bucha</t>
  </si>
  <si>
    <t>8.0.2.10</t>
  </si>
  <si>
    <t>Fornecimento e instalação de luva eletroduto PVC rígido roscável, ø3/4" (25mm) aparente aparente</t>
  </si>
  <si>
    <t>8.0.2.11</t>
  </si>
  <si>
    <t>Fita isolante adesiva antichama, até 750V, rolo 19mm x 20m</t>
  </si>
  <si>
    <t>8.0.2.12</t>
  </si>
  <si>
    <t>Fornecimento e instalação de cabo de cobre flexível, ø2,5mm², antichama 450/750V, para circuitos terminais</t>
  </si>
  <si>
    <t>8.0.2.13</t>
  </si>
  <si>
    <t>Fornecimento e instalação de cabo de cobre flexível, ø10,0mm², antichama 450/750V, para circuitos terminais</t>
  </si>
  <si>
    <t>8.0.2.14</t>
  </si>
  <si>
    <t>Fornecimento e instalação de disjuntor unipolar termomagnético DIN 380/220V 16A</t>
  </si>
  <si>
    <t>8.0.2.15</t>
  </si>
  <si>
    <t>Fornecimento e instalação de disjuntor unipolar termomagnético DIN 380/220V 20A</t>
  </si>
  <si>
    <t>8.0.2.16</t>
  </si>
  <si>
    <t>Fornecimento e instalação de disjuntor unipolar termomagnético DIN 380/220V 40A</t>
  </si>
  <si>
    <t>8.0.2.17</t>
  </si>
  <si>
    <t>Fornecimento e instalação de dispositivo dr, 02 pólos, sensibilidade 30ma, tipo AC, 25A</t>
  </si>
  <si>
    <t>8.0.2.18</t>
  </si>
  <si>
    <t>Fornecimento e instalação de dispositivo dr, 02 pólos, sensibilidade 30ma, tipo AC, 40A</t>
  </si>
  <si>
    <t>8.0.2.19</t>
  </si>
  <si>
    <t>Fornecimento e instalação de quadro de distribuição de sobrepor em chama metálica, para 25 disjuntores unipolares, com barramento trifásico e neutro</t>
  </si>
  <si>
    <t>8.0.2.20</t>
  </si>
  <si>
    <t>Fornecimento e instalação de quadro de distribuição de sobrepor em chama metálica, para 32 disjuntores unipolares, com barramento trifásico e neutro</t>
  </si>
  <si>
    <t>8.0.2.21</t>
  </si>
  <si>
    <t>Fornecimento e instalação de luminária de sobrepor, tipo calha, com 02 lâmpadas fluorescentes LED 20w t8, de alto desempenho, com aletas duplas parabólicas</t>
  </si>
  <si>
    <t>8.0.2.22</t>
  </si>
  <si>
    <t>Fornecimento e instalação de interruptor simples 01 módulo, 10A/250V, incluso suporte e placa</t>
  </si>
  <si>
    <t>8.0.2.23</t>
  </si>
  <si>
    <t>Fornecimento e instalação de interruptor paralelo 01 módulo, 10A/250V, incluso suporte e placa</t>
  </si>
  <si>
    <t>8.0.2.24</t>
  </si>
  <si>
    <t>Fornecimento e instalação de interruptor paralelo 02 módulos, 10A/250V, incluso suporte e placa</t>
  </si>
  <si>
    <t>8.0.2.25</t>
  </si>
  <si>
    <t>Fornecimento e instalação de interruptor paralelo 03 módulos, 10A/250V, incluso suporte e placa</t>
  </si>
  <si>
    <t>8.0.2.26</t>
  </si>
  <si>
    <t>Fornecimento e instalação de conjunto com 01 interruptor simples e 01 tomada 2p+t, 10A/250V, incluso suporte e placa</t>
  </si>
  <si>
    <t>8.0.2.27</t>
  </si>
  <si>
    <t>Fornecimento e instalação de tomada baixa 2p+t 01 módulo, 10A/250V, incluso suporte e placa</t>
  </si>
  <si>
    <t>8.0.2.28</t>
  </si>
  <si>
    <t>Fornecimento e instalação de tomada baixa 2p+t 01 módulo, 20A/250V, incluso suporte e placa</t>
  </si>
  <si>
    <t>8.0.2.29</t>
  </si>
  <si>
    <t>Fornecimento e instalação de tomada baixa 2p+t 02 módulos, 10A/250V, incluso suporte e placa</t>
  </si>
  <si>
    <t>8.0.2.30</t>
  </si>
  <si>
    <t>Caixa de passagem de sobrepor 150x150x100mm</t>
  </si>
  <si>
    <t>8.0.2.31</t>
  </si>
  <si>
    <t>Fornecimento e instalação de relé fotoelétrico para comando de iluminação externa 220V - iluminação externa</t>
  </si>
  <si>
    <t>8.0.2.32</t>
  </si>
  <si>
    <t>Fornecimento e instalação de refletor retangular fechado, com lâmpada fluorescente compacta LED 165w - iluminação externa</t>
  </si>
  <si>
    <t>9.0</t>
  </si>
  <si>
    <t>CABEAMENTO ESTRUTURADO, MONITORAMENTO E SEGURANÇA</t>
  </si>
  <si>
    <t>9.0.1</t>
  </si>
  <si>
    <t>9.0.2</t>
  </si>
  <si>
    <t>9.0.3</t>
  </si>
  <si>
    <t>9.0.4</t>
  </si>
  <si>
    <t>9.0.5</t>
  </si>
  <si>
    <t>9.0.6</t>
  </si>
  <si>
    <t>Fornecimento e instalação de condulete para eletroduto de PVC rígido roscável, ø25mm (ø3/4"), instalado aparente e fixado com parafuso e bucha</t>
  </si>
  <si>
    <t>9.0.7</t>
  </si>
  <si>
    <t>9.0.8</t>
  </si>
  <si>
    <t>9.0.9</t>
  </si>
  <si>
    <t>Fornecimento e instalação de cabo de rede utp, categoria 5e</t>
  </si>
  <si>
    <t>9.0.10</t>
  </si>
  <si>
    <t>Fornecimento e instalação de tomada para ponto de dados/voz rj45 - considerados pontos com 54 01 módulo e 35 pontos com 02 módulos</t>
  </si>
  <si>
    <t>9.0.11</t>
  </si>
  <si>
    <t>Fornecimento e instalação de rack fechado de parede 19" x 20u, com tampa frontal de acrílico</t>
  </si>
  <si>
    <t>9.0.12</t>
  </si>
  <si>
    <t>Fornecimento e instalação de patch painel 48 portas rj45, 2u, categodia 5e</t>
  </si>
  <si>
    <t>9.0.13</t>
  </si>
  <si>
    <t>Fornecimento e instalação de patch cords rj45, categoria 5e, comprimento 1,50m</t>
  </si>
  <si>
    <t>9.0.14</t>
  </si>
  <si>
    <t>Fornecimento e instalação de switch 48 portas rj45 10/100, base tx</t>
  </si>
  <si>
    <t>9.0.15</t>
  </si>
  <si>
    <t>Fornecimento e instalação de bloco terminal 10 pares</t>
  </si>
  <si>
    <t>9.0.16</t>
  </si>
  <si>
    <t>Fornecimento e instalação de central pabx híbrida, capacidade 16 linhas e 40 ramais</t>
  </si>
  <si>
    <t>9.0.17</t>
  </si>
  <si>
    <t>Fornecimento e instalação de distribuidor óptico dio 1u</t>
  </si>
  <si>
    <t>9.0.18</t>
  </si>
  <si>
    <t>Fornecimento e instalação de régua com 10 tomadas 2p+t 10A para rack 1u</t>
  </si>
  <si>
    <t>9.0.19</t>
  </si>
  <si>
    <t>Fornecimento e instalação de guia de cabos para rack 1u</t>
  </si>
  <si>
    <t>9.0.20</t>
  </si>
  <si>
    <t>Fornecimento e instalação de cabo telefônico ci-50 10 pares - entrada de telefone</t>
  </si>
  <si>
    <t>9.0.21</t>
  </si>
  <si>
    <t>Fornecimento e instalação de eletroduto PEAD flexível, parede simples, corrugado helicoidal, preto, ø1.1/4" - entrada de telecomunicações</t>
  </si>
  <si>
    <t>9.0.22</t>
  </si>
  <si>
    <t>Fornecimento e instalação de caixa de passagem para telefone de sobrepor, padrão telebras, 40x40x12cm, em chapa aço galvanizado</t>
  </si>
  <si>
    <t>9.0.23</t>
  </si>
  <si>
    <t>9.0.24</t>
  </si>
  <si>
    <t>Fornecimento e instalação de tampão de ferro fundido, com a escrita telebras</t>
  </si>
  <si>
    <t>10.0</t>
  </si>
  <si>
    <t>PREVENTIVO DE INCÊNDIO</t>
  </si>
  <si>
    <t>10.0.1</t>
  </si>
  <si>
    <t>Fornecimento e instalação de extintor de incêndio, tipo pqd b/c, 4kg, incluso suporte e incluso sinalização</t>
  </si>
  <si>
    <t>10.0.2</t>
  </si>
  <si>
    <t>Fonrecimento e instalação de luminária de emergência, tipo bloco autônomo com 30 lâmpadas led.</t>
  </si>
  <si>
    <t>10.0.3</t>
  </si>
  <si>
    <t>Fonrecimento e instalação de luminária de emergência, tipo bloco autônomo, indicando "saída" com ou sem seta</t>
  </si>
  <si>
    <t>10.0.4</t>
  </si>
  <si>
    <t>Fornecimento e instalação de fita adevisa antiderrapante, largura 5cm - escadas externa</t>
  </si>
  <si>
    <t>11.0</t>
  </si>
  <si>
    <t>HIDROSANITÁRIO</t>
  </si>
  <si>
    <t>11.0.1</t>
  </si>
  <si>
    <t xml:space="preserve">ESGOTO E PLUVIAL </t>
  </si>
  <si>
    <t>11.0.1.1</t>
  </si>
  <si>
    <t>Caixa de passagem de esgoto em alvenaria de tijolos maciços, dimensões internas 60x60cm e tampa de concreto</t>
  </si>
  <si>
    <t>11.0.1.2</t>
  </si>
  <si>
    <t>Caixa de passagem de esgoto em alvenaria de tijolos maciços, dimensões internas 40x40cm e tampa de concreto</t>
  </si>
  <si>
    <t>11.0.1.3</t>
  </si>
  <si>
    <t>Caixa de passagem de pluvial em alvenaria de tijolos maciços, dimensões internas 60x60cm e com grelha metálica</t>
  </si>
  <si>
    <t>11.0.1.4</t>
  </si>
  <si>
    <t>Caixa de passagem de pluvial em alvenaria de tijolos maciços, dimensões internas 80x80cm e com grelha metálica</t>
  </si>
  <si>
    <t>11.0.1.5</t>
  </si>
  <si>
    <t>Caixa de passagem de pluvial em alvenaria de tijolos maciços, dimensões internas 60x60cm e tampa de concreto</t>
  </si>
  <si>
    <t>11.0.1.6</t>
  </si>
  <si>
    <t>Caixa de passagem de pluvial em alvenaria de tijolos maciços, dimensões internas 80x80cm e tampa de concreto</t>
  </si>
  <si>
    <t>11.0.1.7</t>
  </si>
  <si>
    <t>Caixa de caixa de gordura simples, retangular, em alvenaria com tijolos cerâmicos maciços, dimensões internas 40x70cm</t>
  </si>
  <si>
    <t>11.0.1.8</t>
  </si>
  <si>
    <t>Fornecimento e instalação de poço de visita de esgoto, com anel de concreto, ø60cm, profundidade 1,50m e tampão de ferro fundido</t>
  </si>
  <si>
    <t>11.0.1.9</t>
  </si>
  <si>
    <t>Fornecimento e instalação de tampão fofo (ferro fundido) articulado, classe B125, máx. 12,5t, ø60cm para de esgoto</t>
  </si>
  <si>
    <t>11.0.1.10</t>
  </si>
  <si>
    <t>Fornecimento e instalação de caixa sifonada 150x150x50mm, em PVC branco, com grelha e porta grelha</t>
  </si>
  <si>
    <t>11.0.1.11</t>
  </si>
  <si>
    <t>Fornecimento e instalação de tudo de concreto para drenagem pluvial, ø200mm, com junta rígida argamassada</t>
  </si>
  <si>
    <t>11.0.1.12</t>
  </si>
  <si>
    <t>Fornecimento e instalação de tudo de concreto para drenagem pluvial, ø400mm, com junta rígida argamassada</t>
  </si>
  <si>
    <t>11.0.1.13</t>
  </si>
  <si>
    <t>Fornecimento e instalação de tudo de PVC série normal, ø150mm</t>
  </si>
  <si>
    <t>11.0.1.14</t>
  </si>
  <si>
    <t>Fornecimento e instalação de tudo de PVC série normal, ø100mm</t>
  </si>
  <si>
    <t>11.0.1.15</t>
  </si>
  <si>
    <t>Fornecimento e instalação de tudo de PVC série normal, ø75mm</t>
  </si>
  <si>
    <t>11.0.1.16</t>
  </si>
  <si>
    <t>Fornecimento e instalação de tudo de PVC série normal, ø50mm</t>
  </si>
  <si>
    <t>11.0.1.17</t>
  </si>
  <si>
    <t>Fornecimento e instalação de tudo de PVC série normal, ø40mm</t>
  </si>
  <si>
    <t>11.0.1.18</t>
  </si>
  <si>
    <t>Fornecimento e instalação de curva 90° em PVC série normal, ø40mm, incluso junta elástica</t>
  </si>
  <si>
    <t>11.0.1.19</t>
  </si>
  <si>
    <t>Fornecimento e instalação de joelho 90° em PVC série normal, ø40mm, incluso junta elástica</t>
  </si>
  <si>
    <t>11.0.1.20</t>
  </si>
  <si>
    <t>Fornecimento e instalação de joelho 45° em PVC série normal, ø40mm, incluso junta elástica</t>
  </si>
  <si>
    <t>11.0.1.21</t>
  </si>
  <si>
    <t>Fornecimento e instalação de curva 90° em PVC série normal, ø50mm, incluso junta elástica</t>
  </si>
  <si>
    <t>11.0.1.22</t>
  </si>
  <si>
    <t>Fornecimento e instalação de joelho 90° em PVC série normal, ø50mm, incluso junta elástica</t>
  </si>
  <si>
    <t>11.0.1.23</t>
  </si>
  <si>
    <t>Fornecimento e instalação de joelho 45° em PVC série normal, ø50mm, incluso junta elástica</t>
  </si>
  <si>
    <t>11.0.1.24</t>
  </si>
  <si>
    <t>Fornecimento e instalação de joelho 45° em PVC série normal, ø75mm, incluso junta elástica</t>
  </si>
  <si>
    <t>11.0.1.25</t>
  </si>
  <si>
    <t>Fornecimento e instalação de curva 90° em PVC série normal, ø100mm, incluso junta elástica</t>
  </si>
  <si>
    <t>11.0.1.26</t>
  </si>
  <si>
    <t>Fornecimento e instalação de joelho 90° em PVC série normal, ø100mm, incluso junta elástica</t>
  </si>
  <si>
    <t>11.0.1.27</t>
  </si>
  <si>
    <t>Fornecimento e instalação de joelho 45° em PVC série normal, ø100mm, incluso junta elástica</t>
  </si>
  <si>
    <t>11.0.1.28</t>
  </si>
  <si>
    <t>Fornecimento e instalação de joelho 45° em PVC série normal, ø150mm, incluso junta elástica</t>
  </si>
  <si>
    <t>11.0.1.29</t>
  </si>
  <si>
    <t>Fornecimento e instalação de joelho 90° em PVC série normal, ø150mm, incluso junta elástica</t>
  </si>
  <si>
    <t>11.0.1.30</t>
  </si>
  <si>
    <t>Fornecimento e instalação de junção simples em PVC série normal, ø150x150mm, incluso junta elástica</t>
  </si>
  <si>
    <t>11.0.1.31</t>
  </si>
  <si>
    <t>Fornecimento e instalação de junção simples em PVC série normal, ø100x100mm, incluso junta elástica</t>
  </si>
  <si>
    <t>11.0.1.32</t>
  </si>
  <si>
    <t>Fornecimento e instalação de junção simples em PVC série normal, ø50x50mm, incluso junta elástica</t>
  </si>
  <si>
    <t>11.0.1.33</t>
  </si>
  <si>
    <t>Fornecimento e instalação de junção simples em PVC série normal, ø40x40mm, incluso junta elástica</t>
  </si>
  <si>
    <t>11.0.1.34</t>
  </si>
  <si>
    <t>Fornecimento e instalação de junção simples com redução, em PVC série normal, ø100x50mm, incluso junta elástica</t>
  </si>
  <si>
    <t>11.0.1.35</t>
  </si>
  <si>
    <t>Fornecimento e instalação de junção simples com redução, em PVC série normal, ø75x50mm, incluso junta elástica</t>
  </si>
  <si>
    <t>11.0.1.36</t>
  </si>
  <si>
    <t>Fornecimento e instalação de junção simples com redução, em PVC série normal, ø150x100mm, incluso junta elástica</t>
  </si>
  <si>
    <t>11.0.1.37</t>
  </si>
  <si>
    <t>Fornecimento e instalação de bucha de redução longa em PVC série normal, ø50x40mm, incluso junta elástica</t>
  </si>
  <si>
    <t>11.0.1.38</t>
  </si>
  <si>
    <t>Fornecimento e instalação de luva de correr em PVC série normal, ø40mm, incluso junta elástica</t>
  </si>
  <si>
    <t>11.0.1.39</t>
  </si>
  <si>
    <t>Fornecimento e instalação de luva de correr em PVC série normal, ø50mm, incluso junta elástica</t>
  </si>
  <si>
    <t>11.0.1.40</t>
  </si>
  <si>
    <t>Fornecimento e instalação de luva de correr em PVC série normal, ø100mm, incluso junta elástica</t>
  </si>
  <si>
    <t>11.0.1.41</t>
  </si>
  <si>
    <t>Fornecimento e instalação de redução excêntrica em PVC série normal, ø150x100mm, incluso junta elástica</t>
  </si>
  <si>
    <t>11.0.1.42</t>
  </si>
  <si>
    <t>Fornecimento e instalação de redução excêntrica em PVC série normal, ø100x50mm, incluso junta elástica</t>
  </si>
  <si>
    <t>11.0.1.43</t>
  </si>
  <si>
    <t>Fornecimento e instalação de redução excêntrica em PVC série normal, ø75x50mm, incluso junta elástica</t>
  </si>
  <si>
    <t>11.0.1.44</t>
  </si>
  <si>
    <t>Fornecimento e instalação de terminal de ventilação em PVC série normal, ø50mm, incluso junta elástica</t>
  </si>
  <si>
    <t>11.0.1.45</t>
  </si>
  <si>
    <t>Fornecimento e instalação de tê 90° em PVC série normal, ø50x50mm, incluso junta elástica</t>
  </si>
  <si>
    <t>11.0.1.46</t>
  </si>
  <si>
    <t>Fornecimento e instalação de tê 90° com redução, em PVC série normal, ø100x50mm, incluso junta elástica</t>
  </si>
  <si>
    <t>11.0.1.47</t>
  </si>
  <si>
    <t>Fornecimento e instalação de tê 90° com redução, em PVC série normal, ø75x50mm, incluso junta elástica</t>
  </si>
  <si>
    <t>11.0.1.48</t>
  </si>
  <si>
    <t>Fornecimento e instalação tubo corrugado perfurado ø100mm (4"), com junta elástrica para drenagem pluvial - gramados, área externas, muros contenções taludes estacionamento, escada e rampa externa - ver projeto de drenagem pluvial</t>
  </si>
  <si>
    <t>11.0.1.49</t>
  </si>
  <si>
    <t>Execução de dreno para drenagem pluvial, ø100mm, envolto com brita e manta geotextil - gramados, área externas, muros contenções taludes estacionamento, escada e rampa externa - ver projeto de drenagem pluvial</t>
  </si>
  <si>
    <t>11.0.2</t>
  </si>
  <si>
    <t>ÁGUA FRIA</t>
  </si>
  <si>
    <t>11.0.2.1</t>
  </si>
  <si>
    <t>Fornecimento e instalação de kit cavalete para medição de água em PVC soldável, ø25mm (3/4") - padrão concessionável local - excluso hidrômetro</t>
  </si>
  <si>
    <t>11.0.2.2</t>
  </si>
  <si>
    <t>Fornecimento e instalação de hidrômetro ø25mm (3/4"), com vazão de 5,0m³/h</t>
  </si>
  <si>
    <t>11.0.2.3</t>
  </si>
  <si>
    <t>Estrutura de madeira para suporte dos reservatórios elevados</t>
  </si>
  <si>
    <t>11.0.2.4</t>
  </si>
  <si>
    <t>Fornecimento e instalação de reservatório em fibra de vidro 2.000 litros com tampa e acessórios</t>
  </si>
  <si>
    <t>11.0.2.5</t>
  </si>
  <si>
    <t>Fornecimento e instalação de registro de gaveta bruto de latão roscável, ø3/4", com acabamento e canopla cromados</t>
  </si>
  <si>
    <t>11.0.2.6</t>
  </si>
  <si>
    <t>Fornecimento e instalação de registro de gaveta bruto de latão roscável, ø1.1/2", com acabamento e canopla cromados</t>
  </si>
  <si>
    <t>11.0.2.7</t>
  </si>
  <si>
    <t>Fornecimento e instalação de registro de pressão bruto de latão roscável, ø3/4", com acabamento e canopla cromados</t>
  </si>
  <si>
    <t>11.0.2.8</t>
  </si>
  <si>
    <t>Fornecimento e instalação de registro de gaveta bruto de latão roscável, ø3/4"</t>
  </si>
  <si>
    <t>11.0.2.9</t>
  </si>
  <si>
    <t>Fornecimento e instalação de registro de gaveta bruto de latão roscável, ø1.1/2"</t>
  </si>
  <si>
    <t>11.0.2.10</t>
  </si>
  <si>
    <t>Fornecimento e instalação de joelho 90° em PVC soldável azul com bucha de latão, ø25mm x 1/2"</t>
  </si>
  <si>
    <t>11.0.2.11</t>
  </si>
  <si>
    <t>Fornecimento e instalação de joelho 90° em PVC soldável azul com bucha de latão, ø25mm x 3/4"</t>
  </si>
  <si>
    <t>11.0.2.12</t>
  </si>
  <si>
    <t>Fornecimento e instalação de tê 90° em PVC soldável com bucha de latão, ø25mm x 1/2"</t>
  </si>
  <si>
    <t>11.0.2.13</t>
  </si>
  <si>
    <t>Fornecimento e instalação de tê 90° em PVC soldável com bucha de latão, ø25mm x 3/4"</t>
  </si>
  <si>
    <t>11.0.2.14</t>
  </si>
  <si>
    <t>Fornecimento e instalação de adaptador com flanges livres para caixa d'água em PVC soldável, ø25mm x 3/4"</t>
  </si>
  <si>
    <t>11.0.2.15</t>
  </si>
  <si>
    <t>Fornecimento e instalação de adaptador com flanges livres para caixa d'água em PVC soldável, ø40mm x 1.1/4"</t>
  </si>
  <si>
    <t>11.0.2.16</t>
  </si>
  <si>
    <t>Fornecimento e instalação de adaptador curto com bolsa e rosca para registro em PVC soldável, ø25mm x 3/4"</t>
  </si>
  <si>
    <t>11.0.2.17</t>
  </si>
  <si>
    <t>Fornecimento e instalação de adaptador curto com bolsa e rosca para registro em PVC soldável, ø40mm x 1.1/4"</t>
  </si>
  <si>
    <t>11.0.2.18</t>
  </si>
  <si>
    <t>Fornecimento e instalação de adaptador curto com bolsa e rosca para registro em PVC soldável, ø50mm x 1.1/2"</t>
  </si>
  <si>
    <t>11.0.2.19</t>
  </si>
  <si>
    <t>Fornecimento e instalação de adaptador curto com bolsa e rosca para registro em PVC soldável, ø75mm x 2.1/2"</t>
  </si>
  <si>
    <t>11.0.2.20</t>
  </si>
  <si>
    <t>Fornecimento e instalação de adaptador longe com flanges livres para caixa d'água em PVC soldável, ø25mm x 3/4"</t>
  </si>
  <si>
    <t>11.0.2.21</t>
  </si>
  <si>
    <t>Fornecimento e instalação de adaptador longe com flanges livres para caixa d'água em PVC soldável, ø40mm x 1.1/4"</t>
  </si>
  <si>
    <t>11.0.2.22</t>
  </si>
  <si>
    <t>Fornecimento e instalação de adaptador longe com flanges livres para caixa d'água em PVC soldável, ø75mm x 2.1/2"</t>
  </si>
  <si>
    <t>11.0.2.23</t>
  </si>
  <si>
    <t>Fornecimento e instalação de bucha de redução curta em PVC soldável, ø32 x 25mm</t>
  </si>
  <si>
    <t>11.0.2.24</t>
  </si>
  <si>
    <t>Fornecimento e instalação de bucha de redução curta em PVC soldável, ø60 x 50mm</t>
  </si>
  <si>
    <t>11.0.2.25</t>
  </si>
  <si>
    <t>Fornecimento e instalação de bucha de redução longa em PVC soldável, ø40 x 25mm</t>
  </si>
  <si>
    <t>11.0.2.26</t>
  </si>
  <si>
    <t>Fornecimento e instalação de bucha de redução longa em PVC soldável, ø75 x 50mm</t>
  </si>
  <si>
    <t>11.0.2.27</t>
  </si>
  <si>
    <t>Fornecimento e instalação de joelho 90º em PVC soldável, ø25mm</t>
  </si>
  <si>
    <t>11.0.2.28</t>
  </si>
  <si>
    <t>Fornecimento e instalação de joelho 45º em PVC soldável, ø25mm</t>
  </si>
  <si>
    <t>11.0.2.29</t>
  </si>
  <si>
    <t>Fornecimento e instalação de joelho 90º em PVC soldável, ø40mm</t>
  </si>
  <si>
    <t>11.0.2.30</t>
  </si>
  <si>
    <t>Fornecimento e instalação de joelho 90º em PVC soldável, ø50mm</t>
  </si>
  <si>
    <t>11.0.2.31</t>
  </si>
  <si>
    <t>Fornecimento e instalação de joelho 45º em PVC soldável, ø50mm</t>
  </si>
  <si>
    <t>11.0.2.32</t>
  </si>
  <si>
    <t>Fornecimento e instalação de joelho 90º em PVC soldável, ø75mm</t>
  </si>
  <si>
    <t>11.0.2.33</t>
  </si>
  <si>
    <t>Fornecimento e instalação de joelho 45º em PVC soldável, ø75mm</t>
  </si>
  <si>
    <t>11.0.2.34</t>
  </si>
  <si>
    <t>Fornecimento e instalação de tê 90º em PVC soldável, ø25mm</t>
  </si>
  <si>
    <t>11.0.2.35</t>
  </si>
  <si>
    <t>Fornecimento e instalação de tê 90º em PVC soldável, ø40mm</t>
  </si>
  <si>
    <t>11.0.2.36</t>
  </si>
  <si>
    <t>Fornecimento e instalação de tê 90º em PVC soldável, ø50mm</t>
  </si>
  <si>
    <t>11.0.2.37</t>
  </si>
  <si>
    <t>Fornecimento e instalação de tê 90º em PVC soldável, ø60mm</t>
  </si>
  <si>
    <t>11.0.2.38</t>
  </si>
  <si>
    <t>Fornecimento e instalação de tê 90º em PVC soldável, ø75mm</t>
  </si>
  <si>
    <t>11.0.2.39</t>
  </si>
  <si>
    <t>Fornecimento e instalação de tê 90º de redução em PVC soldável, ø40 x 32mm</t>
  </si>
  <si>
    <t>11.0.2.40</t>
  </si>
  <si>
    <t>Fornecimento e instalação de tê 90º de redução em PVC soldável, ø75 x 50mm</t>
  </si>
  <si>
    <t>11.0.2.41</t>
  </si>
  <si>
    <t>Fornecimento e instalação de luva de correr em PVC soldável, ø50mm</t>
  </si>
  <si>
    <t>11.0.2.42</t>
  </si>
  <si>
    <t>Fornecimento e instalação de luva de correr em PVC soldável, ø25mm</t>
  </si>
  <si>
    <t>11.0.2.43</t>
  </si>
  <si>
    <t>Fornecimento e instalação de luva de redução em PVC soldável, ø60 x 50mm</t>
  </si>
  <si>
    <t>11.0.2.44</t>
  </si>
  <si>
    <t>Fornecimento e instalação de torneira bóia roscável ø3/4"</t>
  </si>
  <si>
    <t>11.0.2.45</t>
  </si>
  <si>
    <t>Fornecimento e instalação de tubo PVC soldável ø25mm</t>
  </si>
  <si>
    <t>11.0.2.46</t>
  </si>
  <si>
    <t>Fornecimento e instalação de tubo PVC soldável ø40mm</t>
  </si>
  <si>
    <t>11.0.2.47</t>
  </si>
  <si>
    <t>Fornecimento e instalação de tubo PVC soldável ø50mm</t>
  </si>
  <si>
    <t>11.0.2.48</t>
  </si>
  <si>
    <t>Fornecimento e instalação de tubo PVC soldável ø60mm</t>
  </si>
  <si>
    <t>11.0.2.49</t>
  </si>
  <si>
    <t>Fornecimento e instalação de tubo PVC soldável ø75mm</t>
  </si>
  <si>
    <t>11.0.3</t>
  </si>
  <si>
    <t>DRENAGEM AR CONDICIONADO</t>
  </si>
  <si>
    <t>11.0.3.1</t>
  </si>
  <si>
    <t>Fornecimento e instalação de tubos em PVC soldável, ø25mm para drenos dos climatizadores</t>
  </si>
  <si>
    <t>11.0.3.2</t>
  </si>
  <si>
    <t>Fornecimento e instalação de tubos em PVC soldável, ø32mm para drenos dos climatizadores</t>
  </si>
  <si>
    <t>11.0.3.3</t>
  </si>
  <si>
    <t>Fornecimento e instalação de luva em PVC soldável, ø25mm para drenos dos climatizadores</t>
  </si>
  <si>
    <t>11.0.3.4</t>
  </si>
  <si>
    <t>Fornecimento e instalação de luva em PVC soldável, ø32mm para drenos dos climatizadores</t>
  </si>
  <si>
    <t>11.0.3.5</t>
  </si>
  <si>
    <t>Fornecimento e instalação de tê 90° em PVC soldável, ø25mm para drenos dos climatizadores,</t>
  </si>
  <si>
    <t>11.0.3.6</t>
  </si>
  <si>
    <t>Fornecimento e instalação de tê 90° em PVC soldável, ø32mm para drenos dos climatizadores,</t>
  </si>
  <si>
    <t>11.0.3.7</t>
  </si>
  <si>
    <t>Fornecimento e instalação de joelho 90° em PVC soldável, ø25mm para drenos dos climatizadores</t>
  </si>
  <si>
    <t>11.0.3.8</t>
  </si>
  <si>
    <t>Fornecimento e instalação de joelho 45° em PVC soldável, ø25mm para drenos dos climatizadores</t>
  </si>
  <si>
    <t>11.0.3.9</t>
  </si>
  <si>
    <t>Fornecimento e instalação de joelho 45° em PVC soldável, ø32mm para drenos dos climatizadores</t>
  </si>
  <si>
    <t>11.0.3.10</t>
  </si>
  <si>
    <t>Fornecimento e instalação de caixa em PVC de embutir para pré-instalação de ar condicionado</t>
  </si>
  <si>
    <t>11.0.3.11</t>
  </si>
  <si>
    <t>11.0.3.12</t>
  </si>
  <si>
    <t>Fornecimento e instalação de tê 90º de redução em PVC soldável, ø32 x 25mm</t>
  </si>
  <si>
    <t>12.0</t>
  </si>
  <si>
    <t>PAVIMENTAÇÃO</t>
  </si>
  <si>
    <t>12.0.1</t>
  </si>
  <si>
    <t>PAVIMENTAÇÃO INTERNA</t>
  </si>
  <si>
    <t>12.0.1.1</t>
  </si>
  <si>
    <t>Execução e compactação mecanizada de base com brita graduada simples, esp. 5cm</t>
  </si>
  <si>
    <t>12.0.1.2</t>
  </si>
  <si>
    <t>Fornecimento e instalção de lona preta para impermeabilização de base, esp. 150 micras</t>
  </si>
  <si>
    <t>12.0.1.3</t>
  </si>
  <si>
    <t>Execução de contrapiso em argamassa 1:4 (cimento e areia), esp. 4cm, preparo mecânico em betoneira 400l - incluso lixeira</t>
  </si>
  <si>
    <t>12.0.1.4</t>
  </si>
  <si>
    <t>Apicação de piso cerâmico, tipo porcelanato retificado, dimensões 60x60cm, assentado com argamassa colante tipo ACiii - perda 10% - incluso lixeira</t>
  </si>
  <si>
    <t>12.0.1.5</t>
  </si>
  <si>
    <t>Aplicação de rodapé em madeira, tipo itaúba, altura 7cm, fixado com bucha e parafuso em parede - perda 10%</t>
  </si>
  <si>
    <t>12.0.1.6</t>
  </si>
  <si>
    <t>Aplicação de rodapé cerâmico, h=7cm, tipo porcelanato retificado,altura 7cm, assentado com argamassa colante tipo ACiii - perda 10% - área externa de espera coberta</t>
  </si>
  <si>
    <t>12.0.2</t>
  </si>
  <si>
    <t>PAVIMENTAÇÃO EXTERNA</t>
  </si>
  <si>
    <t>12.0.2.1</t>
  </si>
  <si>
    <t>Fornecimento, instalação e assentamento de meio-fio trecho reto em concreto pré-moldado, 15x13x30x100cm, em trechos retos e curvos</t>
  </si>
  <si>
    <t>12.0.2.2</t>
  </si>
  <si>
    <t>Fornecimento, instalação e assentamento de meio-fio trecho curvo em concreto pré-moldado, 15x13x30x100cm, em trechos retos e curvos</t>
  </si>
  <si>
    <t>12.0.2.3</t>
  </si>
  <si>
    <t>Execução de pavimentação em brita nº 2, espalhada e esp. 8cm - área externa de estacionamento - conforme projeto arquitetônico</t>
  </si>
  <si>
    <t>12.0.2.4</t>
  </si>
  <si>
    <t>Execução de passeio (calçada) em concreto não armado, esp. 8cm, acabamento convencional, virado inloco - área externa - conforme implantação do projeto arquitetônico</t>
  </si>
  <si>
    <t>12.0.2.5</t>
  </si>
  <si>
    <t>Execução de lastro em material granular (brita) para piso (passeio) de concreto, esp. 5cm - área externa - conforme implantação do projeto arquitetônico</t>
  </si>
  <si>
    <t>13.0</t>
  </si>
  <si>
    <t>ACABAMENTOS</t>
  </si>
  <si>
    <t>13.0.1</t>
  </si>
  <si>
    <t>PAREDES</t>
  </si>
  <si>
    <t>13.0.1.1</t>
  </si>
  <si>
    <t>Chapisco em alvenarias internas, externas e platibandas, argamassa traço 1:3, aplicado com colher e preparo mecânico em betoneira - descontado excedente a 2,0m² dos vãos maiores que 2,0m²</t>
  </si>
  <si>
    <t>13.0.1.2</t>
  </si>
  <si>
    <t>Emboço em alvenarias internas para recebimento de cerâmica, argamassa traço 1:2:8 com preparo mecânico em betoneira, esp. 2cm e execução de taliscas - áreas molhadas conforme projeto arquitetônico - descontado excedente a 2,0m² dos vãos maiores que 2,0m²</t>
  </si>
  <si>
    <t>13.0.1.3</t>
  </si>
  <si>
    <t>Reboco em alvenarias internas, tipo massa única, para recebimento de pintura, argamassa traço 1:2:8 com preparo mecâncio em betoneira, esp. 2cm e execução de taliscas - descontado excedente a 2,0m² dos vãos maiores que 2,0m²</t>
  </si>
  <si>
    <t>13.0.1.4</t>
  </si>
  <si>
    <t>Reboco em alvenarias externas e platibandas (ambos os lados), tipo massa única com frisos de 2,5cm, para recebimento de pintura, argamassa traço 1:2:8 com preparo mecâncio em betoneira, esp. 4,5cm e execução de taliscas - descontado excedente a 2,0m² dos vãos maiores que 2,0m² - frisos devem ser executados conforme projeto arquitetônico - código SINAPI já considera execução de frisos no reboco, conforme caderno técnico de especificações de revestimentos http://www.
caixa.gov.br/downloads/sinapi-composicoes-aferidas-lote1-habitacao-fundacoes-estruturas/sinapi
_ct_lote1_revestimentos_v008.pdf</t>
  </si>
  <si>
    <t>13.0.1.5</t>
  </si>
  <si>
    <t>Apicação de revestimento cerâmico em alvenarias internas, tipo porcelanato retificado, dimensões 33x45cm, assentado com argamassa colante tipo ACiii - áreas molhadas conforme projeto arquitetônico - perda 10% - descontado excedente a 2,0m² dos vãos maiores que 2,0m² - incluso lixeira</t>
  </si>
  <si>
    <t>13.0.2</t>
  </si>
  <si>
    <t>TETO</t>
  </si>
  <si>
    <t>13.0.2.1</t>
  </si>
  <si>
    <t>Chapisco em tetos internos e beirais, argamassa traço 1:4, emulsão polimérica (adesivo) e preparo em betoneira 400l</t>
  </si>
  <si>
    <t>13.0.2.2</t>
  </si>
  <si>
    <t>Reboco em tetos internos e beirais, tipo massa única, para recebimento de pintura, argamassa traço 1:2:8 com preparo mecâncio em betoneira, esp. 2cm e execução de taliscas</t>
  </si>
  <si>
    <t>14.0</t>
  </si>
  <si>
    <t>ESQUADRIAS</t>
  </si>
  <si>
    <t>14.0.1</t>
  </si>
  <si>
    <t>PORTAS</t>
  </si>
  <si>
    <t>14.0.1.1</t>
  </si>
  <si>
    <t>Fornecimento e instalação de soleira em granito cinza andorinha polido, esp. 2,0cm, assentado com argamassa colante tipo ACiii</t>
  </si>
  <si>
    <t>14.0.1.2</t>
  </si>
  <si>
    <t>Fornecimento e instalação de porta de madeira de abrir semi-oca para pintura, 130x210cm, 02 folhas, esp. 3,5cm, incluso dobradiças, montantes, batentes e fechadura - pm 01</t>
  </si>
  <si>
    <t>14.0.1.3</t>
  </si>
  <si>
    <t>Fornecimento e instalação de porta de madeira de abrir semi-oca para pintura, 90x210cm, 01 folha, esp. 3,5cm, incluso dobradiças, montantes, batentes e fechadura - pm 02</t>
  </si>
  <si>
    <t>14.0.1.4</t>
  </si>
  <si>
    <t>Fornecimento e instalação de porta de madeira de abrir semi-oca para pintura, 80x210cm, 01 folha, esp. 3,5cm, incluso dobradiças, montantes, batentes fechadura - pm 03</t>
  </si>
  <si>
    <t>14.0.1.5</t>
  </si>
  <si>
    <t>Fornecimento e instalação de porta de madeira de abrir semi-oca para pintura, 70x210cm, 01 folha, esp. 3,5cm, incluso dobradiças, montantes, batentes fechadura - pm 04</t>
  </si>
  <si>
    <t>14.0.1.6</t>
  </si>
  <si>
    <t>Fornecimento e instalação de porta de madeira de correr semi-oca para pintura, 80x210cm, esp. 3,5cm, incluso dobradiças, montantes, trilho, roldanas, batentes e fechadura - pm 05</t>
  </si>
  <si>
    <t>14.0.1.7</t>
  </si>
  <si>
    <t>Fornecimento e instalação de porta de alumínio de abrir 01 folha, 75x190/20 em veneziana, com guarnição, fixação com parafusos, incluso fechadura livre/ocupado - pv 01</t>
  </si>
  <si>
    <t>14.0.1.8</t>
  </si>
  <si>
    <t>Fornecimento e instalação de porta de alumínio de abrir 02 folhas, 125x210cm, em veneziana, com guarnição, caixilhos, dobradiças e fechadura - pv 02</t>
  </si>
  <si>
    <t>14.0.1.9</t>
  </si>
  <si>
    <t>Fornecimento e instalação de porta de alumínio de abrir 01 folha, 60x195/10 em veneziana ventilada, com guarnição, fixação com parafusos, incluso fechadura - pv 03</t>
  </si>
  <si>
    <t>14.0.1.10</t>
  </si>
  <si>
    <t>Fornecimento e instalação de portilhola alçapão de alumínio de abrir, 100x115cm, em veneziana, com guarnição, calafetação, fixação com parafusos - pv 04</t>
  </si>
  <si>
    <t>14.0.1.11</t>
  </si>
  <si>
    <t>Fornecimento e instalação de porta de abrir 04 folhas, 330x2,10cm, sendo 02 fixas laterias e 02 de abrir, calafetação, com vidro temperado incolor 10mm, incluso mola, fechadura, trilhos, roldanas e puxadores - pj 01</t>
  </si>
  <si>
    <t>14.0.1.12</t>
  </si>
  <si>
    <t>Fornecimento e instalação de porta de alumínio de abrir 02 folhas, 180x210cm, com moldura para vidro completa, incluso vidro 4mm incolor, caixilhos, dobradiças e fechadura - pj 02</t>
  </si>
  <si>
    <t>14.0.1.13</t>
  </si>
  <si>
    <t>Fornecimento e instalação de porta de alumínio de abrir 02 folhas, 150x210cm, com moldura para vidro completa, incluso vidro 4mm incolor, caixilhos, dobradiças e fechadura - pj 03</t>
  </si>
  <si>
    <t>14.0.1.14</t>
  </si>
  <si>
    <t>Fornecimento e instalação de porta de alumínio de abrir 01 folha, 80x210cm, com moldura para vidro completa, incluso vidro 4mm incolor, caixilhos, dobradiças e fechadura - pj 04</t>
  </si>
  <si>
    <t>14.0.1.15</t>
  </si>
  <si>
    <t>Execução de calafetação de esquadrias, interno e externo, com selante elástico monocomponente a base e poluiretano</t>
  </si>
  <si>
    <t>14.0.1.16</t>
  </si>
  <si>
    <t>Fornecimento e instalação de batedor magnético para portas fixador no piso</t>
  </si>
  <si>
    <t>14.0.2</t>
  </si>
  <si>
    <t>GRADES E PORTÕES</t>
  </si>
  <si>
    <t>14.0.2.1</t>
  </si>
  <si>
    <t>Fabricação e montagem de gradil, com painéis modelo nylofor3d, eurograd, gradil Standart ou simila, cor azul del rey, malha 5x20cm, painéis 250x203 cm, postes para chumbamento em concreto h=2,60m, fixadores e tampas para postes - área externa e estacionamentos</t>
  </si>
  <si>
    <t>14.0.2.2</t>
  </si>
  <si>
    <t>Fabricação e montagem de portão de correr em tubo metálico, 220x203cm, abrindo todo para o mesmo lado, com  tubo 40x60mm, batente 60x60mm , cor azul del rey, painel modelo nylofor3d, eurograd, gradil Standart ou similar, malha 5x20cm e dimensões 250 x 203cm - pt01</t>
  </si>
  <si>
    <t>14.0.2.3</t>
  </si>
  <si>
    <t>Fabricação e montagem de portão de abrir em tubo metálico, 460x203cm, 02 folhas, com tubo 40x60mm, batente 60x60mm , cor azul del rey, painel modelo nylofor3d, eurograd, gradil Standart ou similar, malha 5x20cm e dimensões 250 x 203cm - pt02</t>
  </si>
  <si>
    <t>14.0.2.4</t>
  </si>
  <si>
    <t>Fabricação e montagem de portão de correr em tubo metálico, 545x203cm, abrindo todo para o mesmo lado, com  tubo 40x60mm, batente 60x60mm , cor azul del rey, painel modelo nylofor3d, eurograd, gradil Standart ou similar, malha 5x20cm e dimensões 250 x 203cm - pt03</t>
  </si>
  <si>
    <t>14.0.2.5</t>
  </si>
  <si>
    <t>Fabricação e montagem de portão de abrir em tubo metálico, 536x203cm, 02 folhas, com tubo 40x60mm, batente 60x60mm , cor azul del rey, painel modelo nylofor3d, eurograd, gradil Standart ou similar, malha 5x20cm e dimensões 250 x 203cm - pt04</t>
  </si>
  <si>
    <t>14.0.3</t>
  </si>
  <si>
    <t>GUARDA-CORPOS E CORRIMÃOS</t>
  </si>
  <si>
    <t>14.0.3.1</t>
  </si>
  <si>
    <t>Fabricação e montagem de corrimão duplo em tubo de ferro galvanizado ø1.1/2", h=0,92m e h=0,70m, fixado em alvenaria, inclusive curva em aço - conforme NBR 9050 - escada e rampa externa</t>
  </si>
  <si>
    <t>14.0.4</t>
  </si>
  <si>
    <t>JANELAS</t>
  </si>
  <si>
    <t>14.0.4.1</t>
  </si>
  <si>
    <t>Fornecimento e instalação de peitoril em granito cinza andorinha polido, largura 17cm, esp. 2,00cm, assentado com argamasa colante tipo ACiii</t>
  </si>
  <si>
    <t>14.0.4.2</t>
  </si>
  <si>
    <t>Fornecimento e instalação de peitoril em granito cinza andorinha polido, largura 50cm, esp. 2,00cm, assentado com argamasa colante tipo ACiii - curativos, lavação, esterilização e depósito medicamentos</t>
  </si>
  <si>
    <t>14.0.4.3</t>
  </si>
  <si>
    <t>Fornecimento e instalação de janela maxim-ar, 04 módulos, 240x105/105cm, em alumínio natural fosco, fixada com parafusos em contramarco, incluso vidro incolor 4mm e contramarco - ja 01</t>
  </si>
  <si>
    <t>14.0.4.4</t>
  </si>
  <si>
    <t>Fornecimento e instalação de janela maxim-ar, 05 módulos, 300x60/210cm, em alumínio natural fosco, fixada com parafusos em contramarco, incluso vidro incolor 4mm e contramarco - ja 02</t>
  </si>
  <si>
    <t>14.0.4.5</t>
  </si>
  <si>
    <t>Fornecimento e instalação de janela maxim-ar, 04 módulos, 240x60/210cm, em alumínio natural fosco, fixada com parafusos em contramarco, incluso vidro incolor 4mm e contramarco - ja 03</t>
  </si>
  <si>
    <t>14.0.4.6</t>
  </si>
  <si>
    <t>Fornecimento e instalação de janela maxim-ar, 03 módulos, 180x150/105cm, com bandeira fixa de 50cm, em alumínio natural fosco, fixada com parafusos em contramarco, incluso vidro incolor 4mm e contramarco - ja 04</t>
  </si>
  <si>
    <t>14.0.4.7</t>
  </si>
  <si>
    <t>Fornecimento e instalação de janela maxim-ar, 03 módulos, 180x105/105cm, em alumínio natural fosco, fixada com parafusos em contramarco, incluso vidro jateado 4mm e contramarco - ja 05</t>
  </si>
  <si>
    <t>14.0.4.8</t>
  </si>
  <si>
    <t>Fornecimento e instalação de janela maxim-ar, 05 módulos, 300x150/105cm, com bandeira fixa de 50cm, em alumínio natural fosco, fixada com parafusos em contramarco, incluso vidro incolor 4mm e contramarco - ja 06</t>
  </si>
  <si>
    <t>14.0.4.9</t>
  </si>
  <si>
    <t>Fornecimento e instalação de janela maxim-ar, 01 módulo, 60x60/150cm, em alumínio natural fosco, fixada com parafusos em contramarco, incluso vidro incolor 4mm e contramarco - ja 07a</t>
  </si>
  <si>
    <t>14.0.4.10</t>
  </si>
  <si>
    <t>Fornecimento e instalação de janela maxim-ar, 01 módulo, 60x60/150cm, em alumínio natural fosco, fixada com parafusos em contramarco, incluso vidro jateado 4mm e contramarco - ja 07b</t>
  </si>
  <si>
    <t>14.0.4.11</t>
  </si>
  <si>
    <t>Fornecimento e instalação de janela maxim-ar, 02 módulos, 120x105/105cm, em alumínio natural fosco, fixada com parafusos em contramarco, incluso vidro incolor 5mm e contramarco - ja 08</t>
  </si>
  <si>
    <t>14.0.4.12</t>
  </si>
  <si>
    <t>Fornecimento e instalação de janela maxim-ar, 03 módulos, 180x60/210m, em alumínio natural fosco, fixada com parafusos em contramarco, incluso vidro jateado 4mm e contramarco - ja 09</t>
  </si>
  <si>
    <t>14.0.4.13</t>
  </si>
  <si>
    <t>Fornecimento e instalação de janela maxim-ar, 01 módulo, 60x60/210cm, em alumínio natural fosco, fixada com parafusos em contramarco, incluso vidro jateado 4mm e contramarco - ja 10</t>
  </si>
  <si>
    <t>14.0.4.14</t>
  </si>
  <si>
    <t>Fornecimento e instalação de janela maxim-ar, 01 módulo, 60x105/105cm, em alumínio natural fosco, fixada com parafusos em contramarco, incluso vidro incolor 4mm e contramarco - ja 11</t>
  </si>
  <si>
    <t>14.0.4.15</t>
  </si>
  <si>
    <t>Fornecimento e instalação de janela maxim-ar, 02 módulos, 120x60/150cm, em alumínio natural fosco, fixada com parafusos em contramarco, incluso vidro incolor 5mm e contramarco - ja 12</t>
  </si>
  <si>
    <t>14.0.4.16</t>
  </si>
  <si>
    <t>Fornecimento e instalação de janela fixa, 15 módulos, 230x150cm, em alumínio natural fosco, fixada com parafusos em contramarco, incluso vidro incolor aramado 6mm e contramarco - ja 13</t>
  </si>
  <si>
    <t>14.0.4.17</t>
  </si>
  <si>
    <t>Fornecimento e instalação de janela fixa, 24 módulos, 285x200cm, em alumínio natural fosco, fixada com parafusos em contramarco, incluso vidro incolor aramado 6mm e contramarco - ja 14</t>
  </si>
  <si>
    <t>14.0.4.18</t>
  </si>
  <si>
    <t>Fornecimento e instalação de janela fixa, 32 módulos, 390x200cm, em alumínio natural fosco, fixada com parafusos em contramarco, incluso vidro incolor aramado 6mm e contramarco - ja 15</t>
  </si>
  <si>
    <t>14.0.4.19</t>
  </si>
  <si>
    <t>Fornecimento e instalação de janela fixa, 21 módulos, 330x150cm, em alumínio natural fosco, fixada com parafusos em contramarco, incluso vidro incolor aramado 6mm e contramarco - ja 16</t>
  </si>
  <si>
    <t>14.0.4.20</t>
  </si>
  <si>
    <t>Fornecimento e instalação de janela fixa, 18 módulos, 280x150cm, em alumínio natural fosco, fixada com parafusos em contramarco, incluso vidro incolor aramado 6mm e contramarco - ja 17</t>
  </si>
  <si>
    <t>14.0.4.21</t>
  </si>
  <si>
    <t>Fornecimento e instalação de janela em vidro de fixa em l, 93,3+93,3x120cm, com 01 furo de ø23cm, 01 abertura meio círculo inferior ø17cm, moldura para vidro completa, incluso vidro temperado 10mm incolor - jt 01</t>
  </si>
  <si>
    <t>14.0.4.22</t>
  </si>
  <si>
    <t>15.0</t>
  </si>
  <si>
    <t>APARELHOS SANITÁRIOS</t>
  </si>
  <si>
    <t>15.0.1</t>
  </si>
  <si>
    <t>Fornecimento e instalação de vaso sanitário convencional, cor branca, marca incepa, deca ou equivalente, incluso conjunto de ligação para bacia sanitária ajustável</t>
  </si>
  <si>
    <t>15.0.2</t>
  </si>
  <si>
    <t>Fornecimento e instalação de válvula de descarga metálica de baixa pressão, ø1.1/2", com acabamento metálica cromado, marca deca, docol ou equivalente</t>
  </si>
  <si>
    <t>15.0.3</t>
  </si>
  <si>
    <t>Fornecimento e instalação de assento sanitário plástico convencional</t>
  </si>
  <si>
    <t>15.0.4</t>
  </si>
  <si>
    <t>Fornecimento e instalação de papeleira de parede para vaso sanitário cromada, incluso fixação</t>
  </si>
  <si>
    <t>15.0.5</t>
  </si>
  <si>
    <t>Fornecimento e instalação de mictório em louça branca com pertences, com acionado de pressão automático cromado e conjunto para fixação</t>
  </si>
  <si>
    <t>15.0.6</t>
  </si>
  <si>
    <t>Fornecimento e instalação de cuba em aço inox média, inclusive válvula tipo Americada e sifão tipo garrafa em metal cromados - consultórios odontológicos, curativos, lavação e copa</t>
  </si>
  <si>
    <t>15.0.7</t>
  </si>
  <si>
    <t>Fornecimento e instalação de torneira cromada ø1/2" ou ø3/4", de mesa, bica móvel. marca deca, docol ou equivalente - consultórios odontológicos, curativos, lavação e copa</t>
  </si>
  <si>
    <t>15.0.8</t>
  </si>
  <si>
    <t>Fornecimento e instalação de espelho cristal, esp. 4mm, dimensões 60x80cm, sem moldura colado</t>
  </si>
  <si>
    <t>15.0.9</t>
  </si>
  <si>
    <t>Fornecimento e instalação de saboneteira plástica, tipo dispenser com reservatório 800 a 1500ml, incluso fixação</t>
  </si>
  <si>
    <t>15.0.10</t>
  </si>
  <si>
    <t>Fornecimento e instalação de dispenser plástico para papel toalha interfolhado, incluso fixação</t>
  </si>
  <si>
    <t>15.0.11</t>
  </si>
  <si>
    <t>Fornecimento e instalação de chuveiro, tipo ducha de plástico</t>
  </si>
  <si>
    <t>15.0.12</t>
  </si>
  <si>
    <t>Fornecimento e instalação de porta toalha de banho cromado, incluso fixação</t>
  </si>
  <si>
    <t>15.0.13</t>
  </si>
  <si>
    <t>Fornecimento e instalação de tanque de louça 30l, cor branca, com coluna</t>
  </si>
  <si>
    <t>15.0.14</t>
  </si>
  <si>
    <t>Fornecimento e instalação de torneira de parede, cromada para tanque e jardim ø1/2" ou ø3/4"</t>
  </si>
  <si>
    <t>15.0.15</t>
  </si>
  <si>
    <t>Fornecimento e instalação de lavatório em louça, suspenso, cor branca - consultórios, sanitários, sala de reuniões multiuso, reidratação, procedimentos, vacinas, acolhimento, dispensário, triagem, acss e curativos</t>
  </si>
  <si>
    <t>15.0.16</t>
  </si>
  <si>
    <t>Fornecimento e instalação sifão tipo garrafa em metal cromado - consultórios, sanitários, sala de reuniões multiuso, reidratação, procedimentos, vacinas, acolhimento, dispensário, triagem, acss e curativos</t>
  </si>
  <si>
    <t>15.0.17</t>
  </si>
  <si>
    <t>Fornecimento e instalação de cuba oval, 35x50cm, cor branca - consultórios odontológicos e coleta</t>
  </si>
  <si>
    <t>15.0.18</t>
  </si>
  <si>
    <t>Fornecimento e instalação de torneira automática de bancada ø1/2" ou ø3/4", marca docol, deca ou equivalente - consultórios, consultórios odontológicos, coleta,sanitários, sala de reuniões multiuso, reidratação, procedimentos, vacinas, acolhimento, dispensário, triagem, acss e curativos</t>
  </si>
  <si>
    <t>15.0.19</t>
  </si>
  <si>
    <t>Fornecimento e instalação de ducha higiência com registro ø1/2" - curativos</t>
  </si>
  <si>
    <t>15.0.20</t>
  </si>
  <si>
    <t>Fornecimento e instalação de engate flexível em inos ø1/2" x 30cm</t>
  </si>
  <si>
    <t>16.0</t>
  </si>
  <si>
    <t>PINTURA</t>
  </si>
  <si>
    <t>16.0.1</t>
  </si>
  <si>
    <t>16.0.1.1</t>
  </si>
  <si>
    <t>Aplicação de massa corrida látex PVA em paredes internas, com lixamento e retoques, duas demãos - marca suvinil ou equivalente - descontado excedente a 2,0m² dos vãos maiores que 2,0m²</t>
  </si>
  <si>
    <t>16.0.1.2</t>
  </si>
  <si>
    <t>Aplicação de fundo selador acrílico em paredes internas, externas, platibandas (ambos os lados), muros de divisa, uma demão - marca suvinil ou equivalente - descontado excedente a 2,0m² dos vãos maiores que 2,0m²</t>
  </si>
  <si>
    <t>16.0.1.3</t>
  </si>
  <si>
    <t>Aplicação manual de pintura com tinta acrílica em paredes internas, externas, platibandas (ambos os lados), muros de divisa, duas demãos - marca suvinil ou equivalente - descontado excedente a 2,0m² dos vãos maiores que 2,0m²</t>
  </si>
  <si>
    <t>16.0.1.4</t>
  </si>
  <si>
    <t>Aplicação manual de pintura texturizada acrílica em paredes externas e platibandas (ambos os lados) - marca suvinil ou equivalente - descontado excedente a 2,0m² dos vãos maiores que 2,0m²</t>
  </si>
  <si>
    <t>16.0.2</t>
  </si>
  <si>
    <t>16.0.2.1</t>
  </si>
  <si>
    <t>Aplicação de massa corrida PVA em tetos internos, com lixamento e retoques, duas demãos - marca suvinil ou equivalente</t>
  </si>
  <si>
    <t>16.0.2.2</t>
  </si>
  <si>
    <t>Aplicação de fundo selador acrílico em tetos internos e beirais, uma demão - marca suvinil ou equivalente</t>
  </si>
  <si>
    <t>16.0.2.3</t>
  </si>
  <si>
    <t>Aplicação manual de pintura com tinta acrílica em tetos internos e beirais, duas demãos - marca suvinil ou equivalente</t>
  </si>
  <si>
    <t>16.0.3</t>
  </si>
  <si>
    <t>16.0.3.1</t>
  </si>
  <si>
    <t>Apliação manual de pintura esmalte brilhante em rodapés de madeira, duas demãos - perda 10%</t>
  </si>
  <si>
    <t>16.0.3.2</t>
  </si>
  <si>
    <t>Apliação manual de pintura esmalte brilhante em portas de madeira, sobre fundo nivelador, duas demãos, incluso pintura de vistas e caixilhos</t>
  </si>
  <si>
    <t>16.0.3.3</t>
  </si>
  <si>
    <t>Apliação manual de pintura esmalte fosco em guarda-corpos e corrimãos metálicos, sobre fundo anticorrosivo, sendo uma demão de fundo e duas demãos de tinta, utilização de revolver de pintura a ar-comprimido</t>
  </si>
  <si>
    <t>17.0</t>
  </si>
  <si>
    <t>EQUIPAMENTOS</t>
  </si>
  <si>
    <t>17.0.1</t>
  </si>
  <si>
    <t>Fornecimento e instalação de bancada em granito polido cinza andorinha, com rodatampo, esp. 2cm, incluso cantoneira de fixação - conforme detalhamento do projeto arquitetônico</t>
  </si>
  <si>
    <t>18.0</t>
  </si>
  <si>
    <t>ACESSIBILIDADE</t>
  </si>
  <si>
    <t>18.0.1</t>
  </si>
  <si>
    <t>Fornecimento e instalação de barra de apoio reta para vaso sanitário, em aço inox, comprimento 80cm, ømínimo 3cm, incluso acessórios e fixação - conforme NBR 9050</t>
  </si>
  <si>
    <t>18.0.2</t>
  </si>
  <si>
    <t>Fornecimento e instalação de barra de apoio para lavatório pcd de canto, três lados, em aço inox, ømínimo 3cm, incluso acessórios e fixação - conforme NBR 9050</t>
  </si>
  <si>
    <t>18.0.3</t>
  </si>
  <si>
    <t>Fornecimento e instalação de barra de apoio reta para porta de entrada bwc pcd, em aço inox, comprimento 40cm, ømínimo 3cm, incluso acessórios e fixação - lavatórios de canto pcd (2x) e portas sanitários pcd (1x) - conforme NBR 9050</t>
  </si>
  <si>
    <t>18.0.4</t>
  </si>
  <si>
    <t>Fornecimento e instalação de lavatório de canto pcd, com torneira automática de bancada cromada pcd ø1/2" ou ø3/4", válvula metálica, engate metálico 40cm e sifão tiupo copo metálico</t>
  </si>
  <si>
    <t>18.0.5</t>
  </si>
  <si>
    <t>Fornecimento e instalação de vaso sanitário pcd sem furo frontal, com caixa acoplada, cor branca, marca incepa, deca ou equivalente, incluso parafusos de fixação e massa de vedação - conforme NBR 9050</t>
  </si>
  <si>
    <t>18.0.6</t>
  </si>
  <si>
    <t>Fornecimento e instalação de assento sanitário plástico pcd - conforme NBR 9050</t>
  </si>
  <si>
    <t>18.0.7</t>
  </si>
  <si>
    <t>Fornecimento e instalação de piso tátil, altera ou direcional, 25x25cm, esp 5mm, de borracha, colorido, fixado com cola</t>
  </si>
  <si>
    <t>18.0.8</t>
  </si>
  <si>
    <t>Fornecimento e instalação de placa metálica de sinalização em braille em corrimão para deficientes visuais, 90x25mm - escadas - conforme NBR 9050</t>
  </si>
  <si>
    <t>18.0.9</t>
  </si>
  <si>
    <t>Fornecimento e instalação de fita fotoluminescente, comprimento 7cm x largura 2,5cm - escadas externa - conforme NBR 9050</t>
  </si>
  <si>
    <t>18.0.10</t>
  </si>
  <si>
    <t>Fornecimento e instalação de piso tátil, altera ou direcional, em bloco de concreto de 20x10cm</t>
  </si>
  <si>
    <t>19.0</t>
  </si>
  <si>
    <t>SERVIÇOS FINAIS E PAISAGISMO</t>
  </si>
  <si>
    <t>19.0.1</t>
  </si>
  <si>
    <t>Limpeza de piso cerâmico com ácido muriático - fica sob responsabilidade da contrutora observar as especificações e cuidados do fabricante do piso, referentes a limpeza do mesmo com ácido</t>
  </si>
  <si>
    <t>19.0.2</t>
  </si>
  <si>
    <t>Limpeza de revestimento cerâmico em parede com pano úmido</t>
  </si>
  <si>
    <t>19.0.3</t>
  </si>
  <si>
    <t>Limpeza de portas de madeira</t>
  </si>
  <si>
    <t>19.0.4</t>
  </si>
  <si>
    <t>Limpeza de vidros com pano úmido</t>
  </si>
  <si>
    <t>19.0.5</t>
  </si>
  <si>
    <t>Plantio de grama batatais em placas - área externa - conforme implantação do projeto arquitetônico</t>
  </si>
  <si>
    <t>19.0.6</t>
  </si>
  <si>
    <t>Fornecimento e planio de arbustos ornamentais - incluso adubo - laterais acessos frontais edificação</t>
  </si>
  <si>
    <t>TOTAL</t>
  </si>
  <si>
    <t>PROPOSTA</t>
  </si>
  <si>
    <t>CUSTO UN. MÃO DE OBRA(R$)</t>
  </si>
  <si>
    <t>CUSTO UN. MATERIAL(R$)</t>
  </si>
  <si>
    <t>CUSTO UN. TOTAL(R$)</t>
  </si>
  <si>
    <t>PROPONENTE</t>
  </si>
  <si>
    <t>CNPJ</t>
  </si>
  <si>
    <t>TELEFONE/EMAIL</t>
  </si>
</sst>
</file>

<file path=xl/styles.xml><?xml version="1.0" encoding="utf-8"?>
<styleSheet xmlns="http://schemas.openxmlformats.org/spreadsheetml/2006/main">
  <numFmts count="1">
    <numFmt numFmtId="164" formatCode="#,##0.00%"/>
  </numFmts>
  <fonts count="7">
    <font>
      <sz val="11"/>
      <color theme="1"/>
      <name val="Calibri"/>
      <family val="2"/>
      <scheme val="minor"/>
    </font>
    <font>
      <sz val="10"/>
      <color rgb="FF000000"/>
      <name val="SansSerif"/>
      <family val="2"/>
    </font>
    <font>
      <b/>
      <sz val="12"/>
      <color rgb="FF000000"/>
      <name val="SansSerif"/>
      <family val="2"/>
    </font>
    <font>
      <b/>
      <sz val="10"/>
      <color rgb="FF000000"/>
      <name val="SansSerif"/>
      <family val="2"/>
    </font>
    <font>
      <sz val="8"/>
      <color rgb="FF000000"/>
      <name val="SansSerif"/>
      <family val="2"/>
    </font>
    <font>
      <b/>
      <sz val="11"/>
      <color theme="1"/>
      <name val="Calibri"/>
      <family val="2"/>
      <scheme val="minor"/>
    </font>
    <font>
      <sz val="8"/>
      <name val="SansSerif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" fontId="4" fillId="8" borderId="1" xfId="0" applyNumberFormat="1" applyFont="1" applyFill="1" applyBorder="1" applyAlignment="1" applyProtection="1">
      <alignment horizontal="right" vertical="center" wrapText="1"/>
    </xf>
    <xf numFmtId="4" fontId="4" fillId="8" borderId="7" xfId="0" applyNumberFormat="1" applyFont="1" applyFill="1" applyBorder="1" applyAlignment="1" applyProtection="1">
      <alignment horizontal="right" vertical="center" wrapText="1"/>
    </xf>
    <xf numFmtId="4" fontId="4" fillId="8" borderId="6" xfId="0" applyNumberFormat="1" applyFont="1" applyFill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4" fontId="4" fillId="8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8" borderId="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8" borderId="6" xfId="0" applyNumberFormat="1" applyFont="1" applyFill="1" applyBorder="1" applyAlignment="1" applyProtection="1">
      <alignment horizontal="right" vertical="center" wrapText="1"/>
      <protection locked="0"/>
    </xf>
    <xf numFmtId="10" fontId="3" fillId="5" borderId="1" xfId="0" applyNumberFormat="1" applyFont="1" applyFill="1" applyBorder="1" applyAlignment="1" applyProtection="1">
      <alignment horizontal="left" vertical="center" wrapText="1"/>
      <protection locked="0"/>
    </xf>
    <xf numFmtId="0" fontId="3" fillId="5" borderId="6" xfId="0" applyNumberFormat="1" applyFont="1" applyFill="1" applyBorder="1" applyAlignment="1" applyProtection="1">
      <alignment horizontal="left" vertical="center" wrapText="1"/>
      <protection locked="0"/>
    </xf>
    <xf numFmtId="10" fontId="4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11" borderId="1" xfId="0" applyNumberFormat="1" applyFont="1" applyFill="1" applyBorder="1" applyAlignment="1" applyProtection="1">
      <alignment horizontal="left" vertical="center" wrapText="1"/>
      <protection locked="0"/>
    </xf>
    <xf numFmtId="10" fontId="0" fillId="0" borderId="0" xfId="0" applyNumberFormat="1" applyProtection="1">
      <protection locked="0"/>
    </xf>
    <xf numFmtId="10" fontId="4" fillId="8" borderId="6" xfId="0" applyNumberFormat="1" applyFont="1" applyFill="1" applyBorder="1" applyAlignment="1" applyProtection="1">
      <alignment horizontal="right" vertical="center" wrapText="1"/>
      <protection locked="0"/>
    </xf>
    <xf numFmtId="0" fontId="4" fillId="7" borderId="15" xfId="0" applyNumberFormat="1" applyFont="1" applyFill="1" applyBorder="1" applyAlignment="1" applyProtection="1">
      <alignment horizontal="left" vertical="center" wrapText="1"/>
      <protection locked="0"/>
    </xf>
    <xf numFmtId="4" fontId="4" fillId="8" borderId="16" xfId="0" applyNumberFormat="1" applyFont="1" applyFill="1" applyBorder="1" applyAlignment="1" applyProtection="1">
      <alignment horizontal="right" vertical="center" wrapText="1"/>
      <protection locked="0"/>
    </xf>
    <xf numFmtId="10" fontId="4" fillId="8" borderId="16" xfId="0" applyNumberFormat="1" applyFont="1" applyFill="1" applyBorder="1" applyAlignment="1" applyProtection="1">
      <alignment horizontal="right" vertical="center" wrapText="1"/>
      <protection locked="0"/>
    </xf>
    <xf numFmtId="4" fontId="4" fillId="12" borderId="1" xfId="0" applyNumberFormat="1" applyFont="1" applyFill="1" applyBorder="1" applyAlignment="1" applyProtection="1">
      <alignment horizontal="right" vertical="center" wrapText="1"/>
    </xf>
    <xf numFmtId="4" fontId="4" fillId="12" borderId="7" xfId="0" applyNumberFormat="1" applyFont="1" applyFill="1" applyBorder="1" applyAlignment="1" applyProtection="1">
      <alignment horizontal="right" vertical="center" wrapText="1"/>
    </xf>
    <xf numFmtId="4" fontId="4" fillId="11" borderId="1" xfId="0" applyNumberFormat="1" applyFont="1" applyFill="1" applyBorder="1" applyAlignment="1" applyProtection="1">
      <alignment horizontal="right" vertical="center" wrapText="1"/>
    </xf>
    <xf numFmtId="4" fontId="4" fillId="11" borderId="7" xfId="0" applyNumberFormat="1" applyFont="1" applyFill="1" applyBorder="1" applyAlignment="1" applyProtection="1">
      <alignment horizontal="right" vertical="center" wrapText="1"/>
    </xf>
    <xf numFmtId="4" fontId="4" fillId="0" borderId="7" xfId="0" applyNumberFormat="1" applyFont="1" applyFill="1" applyBorder="1" applyAlignment="1" applyProtection="1">
      <alignment horizontal="right" vertical="center" wrapText="1"/>
    </xf>
    <xf numFmtId="4" fontId="4" fillId="8" borderId="17" xfId="0" applyNumberFormat="1" applyFont="1" applyFill="1" applyBorder="1" applyAlignment="1" applyProtection="1">
      <alignment horizontal="right" vertical="center" wrapText="1"/>
    </xf>
    <xf numFmtId="4" fontId="4" fillId="8" borderId="14" xfId="0" applyNumberFormat="1" applyFont="1" applyFill="1" applyBorder="1" applyAlignment="1" applyProtection="1">
      <alignment horizontal="right" vertical="center" wrapText="1"/>
    </xf>
    <xf numFmtId="0" fontId="4" fillId="11" borderId="3" xfId="0" applyNumberFormat="1" applyFont="1" applyFill="1" applyBorder="1" applyAlignment="1" applyProtection="1">
      <alignment vertical="center" wrapText="1"/>
      <protection locked="0"/>
    </xf>
    <xf numFmtId="0" fontId="4" fillId="11" borderId="4" xfId="0" applyNumberFormat="1" applyFont="1" applyFill="1" applyBorder="1" applyAlignment="1" applyProtection="1">
      <alignment vertical="center" wrapText="1"/>
      <protection locked="0"/>
    </xf>
    <xf numFmtId="0" fontId="4" fillId="12" borderId="3" xfId="0" applyNumberFormat="1" applyFont="1" applyFill="1" applyBorder="1" applyAlignment="1" applyProtection="1">
      <alignment vertical="center" wrapText="1"/>
      <protection locked="0"/>
    </xf>
    <xf numFmtId="0" fontId="4" fillId="12" borderId="4" xfId="0" applyNumberFormat="1" applyFont="1" applyFill="1" applyBorder="1" applyAlignment="1" applyProtection="1">
      <alignment vertical="center" wrapText="1"/>
      <protection locked="0"/>
    </xf>
    <xf numFmtId="0" fontId="4" fillId="12" borderId="3" xfId="0" applyNumberFormat="1" applyFont="1" applyFill="1" applyBorder="1" applyAlignment="1" applyProtection="1">
      <alignment vertical="center" wrapText="1"/>
    </xf>
    <xf numFmtId="0" fontId="4" fillId="11" borderId="3" xfId="0" applyNumberFormat="1" applyFont="1" applyFill="1" applyBorder="1" applyAlignment="1" applyProtection="1">
      <alignment vertical="center" wrapText="1"/>
    </xf>
    <xf numFmtId="4" fontId="4" fillId="8" borderId="16" xfId="0" applyNumberFormat="1" applyFont="1" applyFill="1" applyBorder="1" applyAlignment="1" applyProtection="1">
      <alignment horizontal="right" vertical="center" wrapText="1"/>
    </xf>
    <xf numFmtId="10" fontId="4" fillId="8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11" borderId="5" xfId="0" applyNumberFormat="1" applyFont="1" applyFill="1" applyBorder="1" applyAlignment="1" applyProtection="1">
      <alignment vertical="center" wrapText="1"/>
    </xf>
    <xf numFmtId="4" fontId="4" fillId="11" borderId="5" xfId="0" applyNumberFormat="1" applyFont="1" applyFill="1" applyBorder="1" applyAlignment="1" applyProtection="1">
      <alignment vertical="center" wrapText="1"/>
    </xf>
    <xf numFmtId="0" fontId="4" fillId="11" borderId="8" xfId="0" applyNumberFormat="1" applyFont="1" applyFill="1" applyBorder="1" applyAlignment="1" applyProtection="1">
      <alignment vertical="center" wrapText="1"/>
      <protection locked="0"/>
    </xf>
    <xf numFmtId="0" fontId="4" fillId="11" borderId="9" xfId="0" applyNumberFormat="1" applyFont="1" applyFill="1" applyBorder="1" applyAlignment="1" applyProtection="1">
      <alignment vertical="center" wrapText="1"/>
      <protection locked="0"/>
    </xf>
    <xf numFmtId="0" fontId="0" fillId="11" borderId="9" xfId="0" applyFill="1" applyBorder="1" applyAlignment="1" applyProtection="1"/>
    <xf numFmtId="0" fontId="0" fillId="11" borderId="9" xfId="0" applyFill="1" applyBorder="1" applyAlignment="1" applyProtection="1">
      <protection locked="0"/>
    </xf>
    <xf numFmtId="0" fontId="0" fillId="11" borderId="20" xfId="0" applyFill="1" applyBorder="1" applyAlignment="1" applyProtection="1">
      <protection locked="0"/>
    </xf>
    <xf numFmtId="4" fontId="4" fillId="11" borderId="17" xfId="0" applyNumberFormat="1" applyFont="1" applyFill="1" applyBorder="1" applyAlignment="1" applyProtection="1">
      <alignment horizontal="right" vertical="center" wrapText="1"/>
    </xf>
    <xf numFmtId="4" fontId="4" fillId="11" borderId="19" xfId="0" applyNumberFormat="1" applyFont="1" applyFill="1" applyBorder="1" applyAlignment="1" applyProtection="1">
      <alignment horizontal="right" vertical="center" wrapText="1"/>
    </xf>
    <xf numFmtId="0" fontId="4" fillId="11" borderId="9" xfId="0" applyNumberFormat="1" applyFont="1" applyFill="1" applyBorder="1" applyAlignment="1" applyProtection="1">
      <alignment vertical="center" wrapText="1"/>
    </xf>
    <xf numFmtId="0" fontId="4" fillId="11" borderId="18" xfId="0" applyNumberFormat="1" applyFont="1" applyFill="1" applyBorder="1" applyAlignment="1" applyProtection="1">
      <alignment vertical="center" wrapText="1"/>
      <protection locked="0"/>
    </xf>
    <xf numFmtId="4" fontId="4" fillId="11" borderId="4" xfId="0" applyNumberFormat="1" applyFont="1" applyFill="1" applyBorder="1" applyAlignment="1" applyProtection="1">
      <alignment horizontal="right" vertical="center" wrapText="1"/>
    </xf>
    <xf numFmtId="0" fontId="6" fillId="11" borderId="1" xfId="0" applyNumberFormat="1" applyFont="1" applyFill="1" applyBorder="1" applyAlignment="1" applyProtection="1">
      <alignment horizontal="left" vertical="center" wrapText="1"/>
      <protection locked="0"/>
    </xf>
    <xf numFmtId="0" fontId="6" fillId="11" borderId="3" xfId="0" applyNumberFormat="1" applyFont="1" applyFill="1" applyBorder="1" applyAlignment="1" applyProtection="1">
      <alignment vertical="center" wrapText="1"/>
      <protection locked="0"/>
    </xf>
    <xf numFmtId="0" fontId="6" fillId="11" borderId="3" xfId="0" applyNumberFormat="1" applyFont="1" applyFill="1" applyBorder="1" applyAlignment="1" applyProtection="1">
      <alignment vertical="center" wrapText="1"/>
    </xf>
    <xf numFmtId="0" fontId="6" fillId="11" borderId="4" xfId="0" applyNumberFormat="1" applyFont="1" applyFill="1" applyBorder="1" applyAlignment="1" applyProtection="1">
      <alignment vertical="center" wrapText="1"/>
      <protection locked="0"/>
    </xf>
    <xf numFmtId="4" fontId="6" fillId="11" borderId="1" xfId="0" applyNumberFormat="1" applyFont="1" applyFill="1" applyBorder="1" applyAlignment="1" applyProtection="1">
      <alignment horizontal="right" vertical="center" wrapText="1"/>
    </xf>
    <xf numFmtId="4" fontId="6" fillId="11" borderId="7" xfId="0" applyNumberFormat="1" applyFont="1" applyFill="1" applyBorder="1" applyAlignment="1" applyProtection="1">
      <alignment horizontal="right" vertical="center" wrapText="1"/>
    </xf>
    <xf numFmtId="0" fontId="5" fillId="13" borderId="9" xfId="0" applyNumberFormat="1" applyFont="1" applyFill="1" applyBorder="1" applyAlignment="1" applyProtection="1">
      <alignment wrapText="1"/>
      <protection locked="0"/>
    </xf>
    <xf numFmtId="0" fontId="5" fillId="13" borderId="12" xfId="0" applyNumberFormat="1" applyFont="1" applyFill="1" applyBorder="1" applyAlignment="1" applyProtection="1">
      <alignment wrapText="1"/>
      <protection locked="0"/>
    </xf>
    <xf numFmtId="0" fontId="5" fillId="13" borderId="13" xfId="0" applyNumberFormat="1" applyFont="1" applyFill="1" applyBorder="1" applyAlignment="1" applyProtection="1">
      <alignment wrapText="1"/>
    </xf>
    <xf numFmtId="4" fontId="0" fillId="13" borderId="11" xfId="0" applyNumberFormat="1" applyFont="1" applyFill="1" applyBorder="1" applyAlignment="1" applyProtection="1">
      <alignment wrapText="1"/>
    </xf>
    <xf numFmtId="0" fontId="4" fillId="7" borderId="1" xfId="0" applyNumberFormat="1" applyFont="1" applyFill="1" applyBorder="1" applyAlignment="1" applyProtection="1">
      <alignment horizontal="left" vertical="center" wrapText="1"/>
      <protection locked="0"/>
    </xf>
    <xf numFmtId="0" fontId="4" fillId="7" borderId="6" xfId="0" applyNumberFormat="1" applyFont="1" applyFill="1" applyBorder="1" applyAlignment="1" applyProtection="1">
      <alignment horizontal="left" vertical="center" wrapText="1"/>
      <protection locked="0"/>
    </xf>
    <xf numFmtId="0" fontId="4" fillId="11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7" borderId="7" xfId="0" applyNumberFormat="1" applyFont="1" applyFill="1" applyBorder="1" applyAlignment="1" applyProtection="1">
      <alignment horizontal="left" vertical="center" wrapText="1"/>
      <protection locked="0"/>
    </xf>
    <xf numFmtId="0" fontId="4" fillId="11" borderId="8" xfId="0" applyNumberFormat="1" applyFont="1" applyFill="1" applyBorder="1" applyAlignment="1" applyProtection="1">
      <alignment horizontal="left" vertical="center" wrapText="1"/>
      <protection locked="0"/>
    </xf>
    <xf numFmtId="0" fontId="3" fillId="5" borderId="1" xfId="0" applyNumberFormat="1" applyFont="1" applyFill="1" applyBorder="1" applyAlignment="1" applyProtection="1">
      <alignment horizontal="left" vertical="center" wrapText="1"/>
      <protection locked="0"/>
    </xf>
    <xf numFmtId="0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8" borderId="10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1" xfId="0" applyNumberFormat="1" applyFont="1" applyFill="1" applyBorder="1" applyAlignment="1" applyProtection="1">
      <alignment horizontal="right" vertical="center" wrapText="1"/>
    </xf>
    <xf numFmtId="0" fontId="4" fillId="7" borderId="1" xfId="0" applyNumberFormat="1" applyFont="1" applyFill="1" applyBorder="1" applyAlignment="1" applyProtection="1">
      <alignment horizontal="left" vertical="center" wrapText="1"/>
      <protection locked="0"/>
    </xf>
    <xf numFmtId="0" fontId="1" fillId="9" borderId="0" xfId="0" applyNumberFormat="1" applyFont="1" applyFill="1" applyBorder="1" applyAlignment="1" applyProtection="1">
      <alignment horizontal="left" vertical="top" wrapText="1"/>
      <protection locked="0"/>
    </xf>
    <xf numFmtId="0" fontId="1" fillId="10" borderId="0" xfId="0" applyNumberFormat="1" applyFont="1" applyFill="1" applyBorder="1" applyAlignment="1" applyProtection="1">
      <alignment horizontal="right" vertical="top" wrapText="1"/>
      <protection locked="0"/>
    </xf>
    <xf numFmtId="0" fontId="4" fillId="7" borderId="6" xfId="0" applyNumberFormat="1" applyFont="1" applyFill="1" applyBorder="1" applyAlignment="1" applyProtection="1">
      <alignment horizontal="left" vertical="center" wrapText="1"/>
      <protection locked="0"/>
    </xf>
    <xf numFmtId="0" fontId="4" fillId="7" borderId="16" xfId="0" applyNumberFormat="1" applyFont="1" applyFill="1" applyBorder="1" applyAlignment="1" applyProtection="1">
      <alignment horizontal="left" vertical="center" wrapText="1"/>
      <protection locked="0"/>
    </xf>
    <xf numFmtId="0" fontId="4" fillId="11" borderId="2" xfId="0" applyNumberFormat="1" applyFont="1" applyFill="1" applyBorder="1" applyAlignment="1" applyProtection="1">
      <alignment horizontal="left" vertical="center" wrapText="1"/>
      <protection locked="0"/>
    </xf>
    <xf numFmtId="0" fontId="4" fillId="11" borderId="3" xfId="0" applyNumberFormat="1" applyFont="1" applyFill="1" applyBorder="1" applyAlignment="1" applyProtection="1">
      <alignment horizontal="left" vertical="center" wrapText="1"/>
      <protection locked="0"/>
    </xf>
    <xf numFmtId="0" fontId="5" fillId="13" borderId="8" xfId="0" applyNumberFormat="1" applyFont="1" applyFill="1" applyBorder="1" applyAlignment="1" applyProtection="1">
      <alignment horizontal="center" wrapText="1"/>
      <protection locked="0"/>
    </xf>
    <xf numFmtId="0" fontId="5" fillId="13" borderId="9" xfId="0" applyNumberFormat="1" applyFont="1" applyFill="1" applyBorder="1" applyAlignment="1" applyProtection="1">
      <alignment horizontal="center" wrapText="1"/>
      <protection locked="0"/>
    </xf>
    <xf numFmtId="0" fontId="4" fillId="12" borderId="2" xfId="0" applyNumberFormat="1" applyFont="1" applyFill="1" applyBorder="1" applyAlignment="1" applyProtection="1">
      <alignment horizontal="left" vertical="center" wrapText="1"/>
      <protection locked="0"/>
    </xf>
    <xf numFmtId="0" fontId="4" fillId="12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11" borderId="2" xfId="0" applyNumberFormat="1" applyFont="1" applyFill="1" applyBorder="1" applyAlignment="1" applyProtection="1">
      <alignment horizontal="left" vertical="center" wrapText="1"/>
      <protection locked="0"/>
    </xf>
    <xf numFmtId="0" fontId="6" fillId="11" borderId="3" xfId="0" applyNumberFormat="1" applyFont="1" applyFill="1" applyBorder="1" applyAlignment="1" applyProtection="1">
      <alignment horizontal="left" vertical="center" wrapText="1"/>
      <protection locked="0"/>
    </xf>
    <xf numFmtId="0" fontId="4" fillId="7" borderId="7" xfId="0" applyNumberFormat="1" applyFont="1" applyFill="1" applyBorder="1" applyAlignment="1" applyProtection="1">
      <alignment horizontal="left" vertical="center" wrapText="1"/>
      <protection locked="0"/>
    </xf>
    <xf numFmtId="0" fontId="4" fillId="11" borderId="8" xfId="0" applyNumberFormat="1" applyFont="1" applyFill="1" applyBorder="1" applyAlignment="1" applyProtection="1">
      <alignment horizontal="left" vertical="center" wrapText="1"/>
      <protection locked="0"/>
    </xf>
    <xf numFmtId="0" fontId="4" fillId="11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5" borderId="1" xfId="0" applyNumberFormat="1" applyFont="1" applyFill="1" applyBorder="1" applyAlignment="1" applyProtection="1">
      <alignment horizontal="left" vertical="center" wrapText="1"/>
      <protection locked="0"/>
    </xf>
    <xf numFmtId="0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M473"/>
  <sheetViews>
    <sheetView tabSelected="1" workbookViewId="0">
      <selection activeCell="M10" sqref="M10"/>
    </sheetView>
  </sheetViews>
  <sheetFormatPr defaultRowHeight="15"/>
  <cols>
    <col min="1" max="1" width="10" style="5" customWidth="1"/>
    <col min="2" max="2" width="6.7109375" style="5" customWidth="1"/>
    <col min="3" max="3" width="8.28515625" style="5" customWidth="1"/>
    <col min="4" max="4" width="33.5703125" style="5" customWidth="1"/>
    <col min="5" max="6" width="3.28515625" style="5" customWidth="1"/>
    <col min="7" max="7" width="10" style="5" customWidth="1"/>
    <col min="8" max="8" width="12.28515625" style="5" customWidth="1"/>
    <col min="9" max="9" width="13.85546875" style="5" customWidth="1"/>
    <col min="10" max="10" width="10" style="5" customWidth="1"/>
    <col min="11" max="11" width="10" style="15" customWidth="1"/>
    <col min="12" max="12" width="11.42578125" style="5" customWidth="1"/>
    <col min="13" max="13" width="11.7109375" style="5" bestFit="1" customWidth="1"/>
    <col min="14" max="16384" width="9.140625" style="5"/>
  </cols>
  <sheetData>
    <row r="1" spans="1:13" ht="20.100000000000001" customHeight="1" thickBot="1">
      <c r="A1" s="84" t="s">
        <v>0</v>
      </c>
      <c r="B1" s="84"/>
      <c r="C1" s="84" t="s">
        <v>1</v>
      </c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20.100000000000001" customHeight="1" thickBot="1">
      <c r="A2" s="84" t="s">
        <v>2</v>
      </c>
      <c r="B2" s="84"/>
      <c r="C2" s="84" t="s">
        <v>3</v>
      </c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30" customHeight="1" thickBot="1">
      <c r="A3" s="85" t="s">
        <v>936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20.100000000000001" customHeight="1" thickBot="1">
      <c r="A4" s="84" t="s">
        <v>940</v>
      </c>
      <c r="B4" s="84"/>
      <c r="C4" s="84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20.100000000000001" customHeight="1" thickBot="1">
      <c r="A5" s="84" t="s">
        <v>941</v>
      </c>
      <c r="B5" s="84"/>
      <c r="C5" s="84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20.100000000000001" customHeight="1" thickBot="1">
      <c r="A6" s="84" t="s">
        <v>2</v>
      </c>
      <c r="B6" s="84"/>
      <c r="C6" s="84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ht="39.950000000000003" customHeight="1" thickBot="1">
      <c r="A7" s="84" t="s">
        <v>942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</row>
    <row r="8" spans="1:13" ht="39.950000000000003" customHeight="1" thickBot="1">
      <c r="A8" s="63" t="s">
        <v>4</v>
      </c>
      <c r="B8" s="86" t="s">
        <v>5</v>
      </c>
      <c r="C8" s="86"/>
      <c r="D8" s="86"/>
      <c r="E8" s="87" t="s">
        <v>6</v>
      </c>
      <c r="F8" s="87"/>
      <c r="G8" s="64" t="s">
        <v>7</v>
      </c>
      <c r="H8" s="63" t="s">
        <v>937</v>
      </c>
      <c r="I8" s="63" t="s">
        <v>938</v>
      </c>
      <c r="J8" s="63" t="s">
        <v>939</v>
      </c>
      <c r="K8" s="10" t="s">
        <v>8</v>
      </c>
      <c r="L8" s="11" t="s">
        <v>9</v>
      </c>
      <c r="M8" s="11" t="s">
        <v>10</v>
      </c>
    </row>
    <row r="9" spans="1:13" ht="24.95" customHeight="1" thickBot="1">
      <c r="A9" s="14" t="s">
        <v>11</v>
      </c>
      <c r="B9" s="72" t="s">
        <v>12</v>
      </c>
      <c r="C9" s="73"/>
      <c r="D9" s="73"/>
      <c r="E9" s="73"/>
      <c r="F9" s="73"/>
      <c r="G9" s="73"/>
      <c r="H9" s="59"/>
      <c r="I9" s="59"/>
      <c r="J9" s="32"/>
      <c r="K9" s="27"/>
      <c r="L9" s="35"/>
      <c r="M9" s="36">
        <f>SUM(M10:M12)</f>
        <v>0</v>
      </c>
    </row>
    <row r="10" spans="1:13" ht="27" customHeight="1" thickBot="1">
      <c r="A10" s="57" t="s">
        <v>13</v>
      </c>
      <c r="B10" s="67" t="s">
        <v>14</v>
      </c>
      <c r="C10" s="67"/>
      <c r="D10" s="67"/>
      <c r="E10" s="67" t="s">
        <v>15</v>
      </c>
      <c r="F10" s="67"/>
      <c r="G10" s="1">
        <v>116</v>
      </c>
      <c r="H10" s="6"/>
      <c r="I10" s="6"/>
      <c r="J10" s="66">
        <f>SUM(H10+I10)</f>
        <v>0</v>
      </c>
      <c r="K10" s="12"/>
      <c r="L10" s="2">
        <f>ROUND(J10*(K10+1),2)</f>
        <v>0</v>
      </c>
      <c r="M10" s="2">
        <f>ROUND(L10*G10,2)</f>
        <v>0</v>
      </c>
    </row>
    <row r="11" spans="1:13" ht="27" customHeight="1" thickBot="1">
      <c r="A11" s="57" t="s">
        <v>16</v>
      </c>
      <c r="B11" s="67" t="s">
        <v>17</v>
      </c>
      <c r="C11" s="67"/>
      <c r="D11" s="67"/>
      <c r="E11" s="67" t="s">
        <v>15</v>
      </c>
      <c r="F11" s="67"/>
      <c r="G11" s="1">
        <v>1536</v>
      </c>
      <c r="H11" s="6"/>
      <c r="I11" s="6"/>
      <c r="J11" s="66">
        <f t="shared" ref="J11:J12" si="0">SUM(H11+I11)</f>
        <v>0</v>
      </c>
      <c r="K11" s="12"/>
      <c r="L11" s="1">
        <f t="shared" ref="L11:L74" si="1">ROUND(J11*(K11+1),2)</f>
        <v>0</v>
      </c>
      <c r="M11" s="2">
        <f t="shared" ref="M11:M12" si="2">ROUND(L11*G11,2)</f>
        <v>0</v>
      </c>
    </row>
    <row r="12" spans="1:13" ht="36.950000000000003" customHeight="1" thickBot="1">
      <c r="A12" s="57" t="s">
        <v>18</v>
      </c>
      <c r="B12" s="67" t="s">
        <v>19</v>
      </c>
      <c r="C12" s="67"/>
      <c r="D12" s="67"/>
      <c r="E12" s="70" t="s">
        <v>15</v>
      </c>
      <c r="F12" s="70"/>
      <c r="G12" s="3">
        <v>650</v>
      </c>
      <c r="H12" s="9"/>
      <c r="I12" s="9"/>
      <c r="J12" s="66">
        <f t="shared" si="0"/>
        <v>0</v>
      </c>
      <c r="K12" s="16"/>
      <c r="L12" s="3">
        <f t="shared" si="1"/>
        <v>0</v>
      </c>
      <c r="M12" s="2">
        <f t="shared" si="2"/>
        <v>0</v>
      </c>
    </row>
    <row r="13" spans="1:13" ht="24.95" customHeight="1" thickBot="1">
      <c r="A13" s="14" t="s">
        <v>20</v>
      </c>
      <c r="B13" s="72" t="s">
        <v>21</v>
      </c>
      <c r="C13" s="73"/>
      <c r="D13" s="73"/>
      <c r="E13" s="37"/>
      <c r="F13" s="38"/>
      <c r="G13" s="40"/>
      <c r="H13" s="40"/>
      <c r="I13" s="40"/>
      <c r="J13" s="39"/>
      <c r="K13" s="41"/>
      <c r="L13" s="42"/>
      <c r="M13" s="43">
        <f>SUM(M14:M44)</f>
        <v>0</v>
      </c>
    </row>
    <row r="14" spans="1:13" ht="24.95" customHeight="1" thickBot="1">
      <c r="A14" s="57" t="s">
        <v>22</v>
      </c>
      <c r="B14" s="67" t="s">
        <v>23</v>
      </c>
      <c r="C14" s="67"/>
      <c r="D14" s="67"/>
      <c r="E14" s="81" t="s">
        <v>24</v>
      </c>
      <c r="F14" s="81"/>
      <c r="G14" s="2">
        <v>2.4</v>
      </c>
      <c r="H14" s="7"/>
      <c r="I14" s="7"/>
      <c r="J14" s="2">
        <f>SUM(H14+I14)</f>
        <v>0</v>
      </c>
      <c r="K14" s="34"/>
      <c r="L14" s="2">
        <f t="shared" si="1"/>
        <v>0</v>
      </c>
      <c r="M14" s="2">
        <f>ROUND(L14*G14,2)</f>
        <v>0</v>
      </c>
    </row>
    <row r="15" spans="1:13" ht="24.95" customHeight="1" thickBot="1">
      <c r="A15" s="57" t="s">
        <v>25</v>
      </c>
      <c r="B15" s="67" t="s">
        <v>26</v>
      </c>
      <c r="C15" s="67"/>
      <c r="D15" s="67"/>
      <c r="E15" s="67" t="s">
        <v>24</v>
      </c>
      <c r="F15" s="67"/>
      <c r="G15" s="1">
        <v>526.98</v>
      </c>
      <c r="H15" s="6"/>
      <c r="I15" s="6"/>
      <c r="J15" s="2">
        <f t="shared" ref="J15:J44" si="3">SUM(H15+I15)</f>
        <v>0</v>
      </c>
      <c r="K15" s="12"/>
      <c r="L15" s="1">
        <f t="shared" si="1"/>
        <v>0</v>
      </c>
      <c r="M15" s="2">
        <f t="shared" ref="M15:M74" si="4">ROUND(L15*G15,2)</f>
        <v>0</v>
      </c>
    </row>
    <row r="16" spans="1:13" ht="24.95" customHeight="1" thickBot="1">
      <c r="A16" s="57" t="s">
        <v>27</v>
      </c>
      <c r="B16" s="67" t="s">
        <v>28</v>
      </c>
      <c r="C16" s="67"/>
      <c r="D16" s="67"/>
      <c r="E16" s="67" t="s">
        <v>24</v>
      </c>
      <c r="F16" s="67"/>
      <c r="G16" s="1">
        <v>3500</v>
      </c>
      <c r="H16" s="6"/>
      <c r="I16" s="6"/>
      <c r="J16" s="2">
        <f t="shared" si="3"/>
        <v>0</v>
      </c>
      <c r="K16" s="12"/>
      <c r="L16" s="1">
        <f t="shared" si="1"/>
        <v>0</v>
      </c>
      <c r="M16" s="2">
        <f t="shared" si="4"/>
        <v>0</v>
      </c>
    </row>
    <row r="17" spans="1:13" ht="27" customHeight="1" thickBot="1">
      <c r="A17" s="57" t="s">
        <v>29</v>
      </c>
      <c r="B17" s="67" t="s">
        <v>30</v>
      </c>
      <c r="C17" s="67"/>
      <c r="D17" s="67"/>
      <c r="E17" s="67" t="s">
        <v>31</v>
      </c>
      <c r="F17" s="67"/>
      <c r="G17" s="1">
        <v>752.22</v>
      </c>
      <c r="H17" s="6"/>
      <c r="I17" s="6"/>
      <c r="J17" s="2">
        <f t="shared" si="3"/>
        <v>0</v>
      </c>
      <c r="K17" s="12"/>
      <c r="L17" s="1">
        <f t="shared" si="1"/>
        <v>0</v>
      </c>
      <c r="M17" s="2">
        <f t="shared" si="4"/>
        <v>0</v>
      </c>
    </row>
    <row r="18" spans="1:13" ht="36.950000000000003" customHeight="1" thickBot="1">
      <c r="A18" s="57" t="s">
        <v>32</v>
      </c>
      <c r="B18" s="67" t="s">
        <v>33</v>
      </c>
      <c r="C18" s="67"/>
      <c r="D18" s="67"/>
      <c r="E18" s="67" t="s">
        <v>34</v>
      </c>
      <c r="F18" s="67"/>
      <c r="G18" s="1">
        <v>100</v>
      </c>
      <c r="H18" s="6"/>
      <c r="I18" s="6"/>
      <c r="J18" s="2">
        <f t="shared" si="3"/>
        <v>0</v>
      </c>
      <c r="K18" s="12"/>
      <c r="L18" s="1">
        <f t="shared" si="1"/>
        <v>0</v>
      </c>
      <c r="M18" s="2">
        <f t="shared" si="4"/>
        <v>0</v>
      </c>
    </row>
    <row r="19" spans="1:13" ht="36.950000000000003" customHeight="1" thickBot="1">
      <c r="A19" s="57" t="s">
        <v>35</v>
      </c>
      <c r="B19" s="67" t="s">
        <v>36</v>
      </c>
      <c r="C19" s="67"/>
      <c r="D19" s="67"/>
      <c r="E19" s="67" t="s">
        <v>37</v>
      </c>
      <c r="F19" s="67"/>
      <c r="G19" s="1">
        <v>160.06</v>
      </c>
      <c r="H19" s="6"/>
      <c r="I19" s="6"/>
      <c r="J19" s="2">
        <f t="shared" si="3"/>
        <v>0</v>
      </c>
      <c r="K19" s="12"/>
      <c r="L19" s="1">
        <f>ROUND(J19*(K19+1),2)</f>
        <v>0</v>
      </c>
      <c r="M19" s="2">
        <f t="shared" si="4"/>
        <v>0</v>
      </c>
    </row>
    <row r="20" spans="1:13" ht="27" customHeight="1" thickBot="1">
      <c r="A20" s="57" t="s">
        <v>38</v>
      </c>
      <c r="B20" s="67" t="s">
        <v>39</v>
      </c>
      <c r="C20" s="67"/>
      <c r="D20" s="67"/>
      <c r="E20" s="67" t="s">
        <v>24</v>
      </c>
      <c r="F20" s="67"/>
      <c r="G20" s="1">
        <v>199.2</v>
      </c>
      <c r="H20" s="6"/>
      <c r="I20" s="6"/>
      <c r="J20" s="2">
        <f t="shared" si="3"/>
        <v>0</v>
      </c>
      <c r="K20" s="12"/>
      <c r="L20" s="1">
        <f t="shared" si="1"/>
        <v>0</v>
      </c>
      <c r="M20" s="2">
        <f t="shared" si="4"/>
        <v>0</v>
      </c>
    </row>
    <row r="21" spans="1:13" ht="27" customHeight="1" thickBot="1">
      <c r="A21" s="57" t="s">
        <v>40</v>
      </c>
      <c r="B21" s="67" t="s">
        <v>41</v>
      </c>
      <c r="C21" s="67"/>
      <c r="D21" s="67"/>
      <c r="E21" s="67" t="s">
        <v>31</v>
      </c>
      <c r="F21" s="67"/>
      <c r="G21" s="1">
        <v>270.39999999999998</v>
      </c>
      <c r="H21" s="6"/>
      <c r="I21" s="6"/>
      <c r="J21" s="2">
        <f t="shared" si="3"/>
        <v>0</v>
      </c>
      <c r="K21" s="12"/>
      <c r="L21" s="1">
        <f t="shared" si="1"/>
        <v>0</v>
      </c>
      <c r="M21" s="2">
        <f t="shared" si="4"/>
        <v>0</v>
      </c>
    </row>
    <row r="22" spans="1:13" ht="27" customHeight="1" thickBot="1">
      <c r="A22" s="57" t="s">
        <v>42</v>
      </c>
      <c r="B22" s="67" t="s">
        <v>43</v>
      </c>
      <c r="C22" s="67"/>
      <c r="D22" s="67"/>
      <c r="E22" s="67" t="s">
        <v>24</v>
      </c>
      <c r="F22" s="67"/>
      <c r="G22" s="1">
        <v>315.29000000000002</v>
      </c>
      <c r="H22" s="6"/>
      <c r="I22" s="6"/>
      <c r="J22" s="2">
        <f t="shared" si="3"/>
        <v>0</v>
      </c>
      <c r="K22" s="12"/>
      <c r="L22" s="1">
        <f t="shared" si="1"/>
        <v>0</v>
      </c>
      <c r="M22" s="2">
        <f t="shared" si="4"/>
        <v>0</v>
      </c>
    </row>
    <row r="23" spans="1:13" ht="27" customHeight="1" thickBot="1">
      <c r="A23" s="57" t="s">
        <v>44</v>
      </c>
      <c r="B23" s="67" t="s">
        <v>45</v>
      </c>
      <c r="C23" s="67"/>
      <c r="D23" s="67"/>
      <c r="E23" s="67" t="s">
        <v>24</v>
      </c>
      <c r="F23" s="67"/>
      <c r="G23" s="1">
        <v>315.29000000000002</v>
      </c>
      <c r="H23" s="6"/>
      <c r="I23" s="6"/>
      <c r="J23" s="2">
        <f t="shared" si="3"/>
        <v>0</v>
      </c>
      <c r="K23" s="12"/>
      <c r="L23" s="1">
        <f t="shared" si="1"/>
        <v>0</v>
      </c>
      <c r="M23" s="2">
        <f t="shared" si="4"/>
        <v>0</v>
      </c>
    </row>
    <row r="24" spans="1:13" ht="36.950000000000003" customHeight="1" thickBot="1">
      <c r="A24" s="57" t="s">
        <v>46</v>
      </c>
      <c r="B24" s="67" t="s">
        <v>47</v>
      </c>
      <c r="C24" s="67"/>
      <c r="D24" s="67"/>
      <c r="E24" s="67" t="s">
        <v>34</v>
      </c>
      <c r="F24" s="67"/>
      <c r="G24" s="1">
        <v>65</v>
      </c>
      <c r="H24" s="6"/>
      <c r="I24" s="6"/>
      <c r="J24" s="2">
        <f t="shared" si="3"/>
        <v>0</v>
      </c>
      <c r="K24" s="12"/>
      <c r="L24" s="1">
        <f t="shared" si="1"/>
        <v>0</v>
      </c>
      <c r="M24" s="2">
        <f t="shared" si="4"/>
        <v>0</v>
      </c>
    </row>
    <row r="25" spans="1:13" ht="36.950000000000003" customHeight="1" thickBot="1">
      <c r="A25" s="57" t="s">
        <v>48</v>
      </c>
      <c r="B25" s="67" t="s">
        <v>49</v>
      </c>
      <c r="C25" s="67"/>
      <c r="D25" s="67"/>
      <c r="E25" s="67" t="s">
        <v>34</v>
      </c>
      <c r="F25" s="67"/>
      <c r="G25" s="1">
        <v>85</v>
      </c>
      <c r="H25" s="6"/>
      <c r="I25" s="6"/>
      <c r="J25" s="2">
        <f t="shared" si="3"/>
        <v>0</v>
      </c>
      <c r="K25" s="12"/>
      <c r="L25" s="1">
        <f t="shared" si="1"/>
        <v>0</v>
      </c>
      <c r="M25" s="2">
        <f t="shared" si="4"/>
        <v>0</v>
      </c>
    </row>
    <row r="26" spans="1:13" ht="36.950000000000003" customHeight="1" thickBot="1">
      <c r="A26" s="57" t="s">
        <v>50</v>
      </c>
      <c r="B26" s="67" t="s">
        <v>51</v>
      </c>
      <c r="C26" s="67"/>
      <c r="D26" s="67"/>
      <c r="E26" s="67" t="s">
        <v>52</v>
      </c>
      <c r="F26" s="67"/>
      <c r="G26" s="1">
        <v>75.17</v>
      </c>
      <c r="H26" s="6"/>
      <c r="I26" s="6"/>
      <c r="J26" s="2">
        <f t="shared" si="3"/>
        <v>0</v>
      </c>
      <c r="K26" s="12"/>
      <c r="L26" s="1">
        <f t="shared" si="1"/>
        <v>0</v>
      </c>
      <c r="M26" s="2">
        <f t="shared" si="4"/>
        <v>0</v>
      </c>
    </row>
    <row r="27" spans="1:13" ht="36.950000000000003" customHeight="1" thickBot="1">
      <c r="A27" s="57" t="s">
        <v>53</v>
      </c>
      <c r="B27" s="67" t="s">
        <v>54</v>
      </c>
      <c r="C27" s="67"/>
      <c r="D27" s="67"/>
      <c r="E27" s="67" t="s">
        <v>52</v>
      </c>
      <c r="F27" s="67"/>
      <c r="G27" s="1">
        <v>12.76</v>
      </c>
      <c r="H27" s="6"/>
      <c r="I27" s="6"/>
      <c r="J27" s="2">
        <f t="shared" si="3"/>
        <v>0</v>
      </c>
      <c r="K27" s="12"/>
      <c r="L27" s="1">
        <f t="shared" si="1"/>
        <v>0</v>
      </c>
      <c r="M27" s="2">
        <f t="shared" si="4"/>
        <v>0</v>
      </c>
    </row>
    <row r="28" spans="1:13" ht="27" customHeight="1" thickBot="1">
      <c r="A28" s="57" t="s">
        <v>55</v>
      </c>
      <c r="B28" s="67" t="s">
        <v>56</v>
      </c>
      <c r="C28" s="67"/>
      <c r="D28" s="67"/>
      <c r="E28" s="67" t="s">
        <v>57</v>
      </c>
      <c r="F28" s="67"/>
      <c r="G28" s="1">
        <v>24</v>
      </c>
      <c r="H28" s="6"/>
      <c r="I28" s="6"/>
      <c r="J28" s="2">
        <f t="shared" si="3"/>
        <v>0</v>
      </c>
      <c r="K28" s="12"/>
      <c r="L28" s="1">
        <f t="shared" si="1"/>
        <v>0</v>
      </c>
      <c r="M28" s="2">
        <f t="shared" si="4"/>
        <v>0</v>
      </c>
    </row>
    <row r="29" spans="1:13" ht="27" customHeight="1" thickBot="1">
      <c r="A29" s="57" t="s">
        <v>58</v>
      </c>
      <c r="B29" s="67" t="s">
        <v>59</v>
      </c>
      <c r="C29" s="67"/>
      <c r="D29" s="67"/>
      <c r="E29" s="67" t="s">
        <v>57</v>
      </c>
      <c r="F29" s="67"/>
      <c r="G29" s="1">
        <v>30</v>
      </c>
      <c r="H29" s="6"/>
      <c r="I29" s="6"/>
      <c r="J29" s="2">
        <f t="shared" si="3"/>
        <v>0</v>
      </c>
      <c r="K29" s="12"/>
      <c r="L29" s="1">
        <f>ROUND(J29*(K29+1),2)</f>
        <v>0</v>
      </c>
      <c r="M29" s="2">
        <f t="shared" si="4"/>
        <v>0</v>
      </c>
    </row>
    <row r="30" spans="1:13" ht="27" customHeight="1" thickBot="1">
      <c r="A30" s="57" t="s">
        <v>60</v>
      </c>
      <c r="B30" s="67" t="s">
        <v>61</v>
      </c>
      <c r="C30" s="67"/>
      <c r="D30" s="67"/>
      <c r="E30" s="67" t="s">
        <v>57</v>
      </c>
      <c r="F30" s="67"/>
      <c r="G30" s="1">
        <v>79</v>
      </c>
      <c r="H30" s="6"/>
      <c r="I30" s="6"/>
      <c r="J30" s="2">
        <f t="shared" si="3"/>
        <v>0</v>
      </c>
      <c r="K30" s="12"/>
      <c r="L30" s="1">
        <f t="shared" si="1"/>
        <v>0</v>
      </c>
      <c r="M30" s="2">
        <f t="shared" si="4"/>
        <v>0</v>
      </c>
    </row>
    <row r="31" spans="1:13" ht="27" customHeight="1" thickBot="1">
      <c r="A31" s="57" t="s">
        <v>62</v>
      </c>
      <c r="B31" s="67" t="s">
        <v>63</v>
      </c>
      <c r="C31" s="67"/>
      <c r="D31" s="67"/>
      <c r="E31" s="67" t="s">
        <v>31</v>
      </c>
      <c r="F31" s="67"/>
      <c r="G31" s="1">
        <v>700</v>
      </c>
      <c r="H31" s="6"/>
      <c r="I31" s="6"/>
      <c r="J31" s="2">
        <f t="shared" si="3"/>
        <v>0</v>
      </c>
      <c r="K31" s="12"/>
      <c r="L31" s="1">
        <f t="shared" si="1"/>
        <v>0</v>
      </c>
      <c r="M31" s="2">
        <f t="shared" si="4"/>
        <v>0</v>
      </c>
    </row>
    <row r="32" spans="1:13" ht="36.950000000000003" customHeight="1" thickBot="1">
      <c r="A32" s="57" t="s">
        <v>64</v>
      </c>
      <c r="B32" s="67" t="s">
        <v>65</v>
      </c>
      <c r="C32" s="67"/>
      <c r="D32" s="67"/>
      <c r="E32" s="67" t="s">
        <v>66</v>
      </c>
      <c r="F32" s="67"/>
      <c r="G32" s="1">
        <v>3</v>
      </c>
      <c r="H32" s="6"/>
      <c r="I32" s="6"/>
      <c r="J32" s="2">
        <f t="shared" si="3"/>
        <v>0</v>
      </c>
      <c r="K32" s="12"/>
      <c r="L32" s="1">
        <f t="shared" si="1"/>
        <v>0</v>
      </c>
      <c r="M32" s="2">
        <f t="shared" si="4"/>
        <v>0</v>
      </c>
    </row>
    <row r="33" spans="1:13" ht="27" customHeight="1" thickBot="1">
      <c r="A33" s="57" t="s">
        <v>67</v>
      </c>
      <c r="B33" s="67" t="s">
        <v>68</v>
      </c>
      <c r="C33" s="67"/>
      <c r="D33" s="67"/>
      <c r="E33" s="67" t="s">
        <v>31</v>
      </c>
      <c r="F33" s="67"/>
      <c r="G33" s="1">
        <v>550</v>
      </c>
      <c r="H33" s="6"/>
      <c r="I33" s="6"/>
      <c r="J33" s="2">
        <f t="shared" si="3"/>
        <v>0</v>
      </c>
      <c r="K33" s="12"/>
      <c r="L33" s="1">
        <f t="shared" si="1"/>
        <v>0</v>
      </c>
      <c r="M33" s="2">
        <f t="shared" si="4"/>
        <v>0</v>
      </c>
    </row>
    <row r="34" spans="1:13" ht="27" customHeight="1" thickBot="1">
      <c r="A34" s="57" t="s">
        <v>69</v>
      </c>
      <c r="B34" s="67" t="s">
        <v>70</v>
      </c>
      <c r="C34" s="67"/>
      <c r="D34" s="67"/>
      <c r="E34" s="67" t="s">
        <v>71</v>
      </c>
      <c r="F34" s="67"/>
      <c r="G34" s="1">
        <v>39.659999999999997</v>
      </c>
      <c r="H34" s="6"/>
      <c r="I34" s="6"/>
      <c r="J34" s="2">
        <f t="shared" si="3"/>
        <v>0</v>
      </c>
      <c r="K34" s="12"/>
      <c r="L34" s="1">
        <f t="shared" si="1"/>
        <v>0</v>
      </c>
      <c r="M34" s="2">
        <f t="shared" si="4"/>
        <v>0</v>
      </c>
    </row>
    <row r="35" spans="1:13" ht="27" customHeight="1" thickBot="1">
      <c r="A35" s="57" t="s">
        <v>72</v>
      </c>
      <c r="B35" s="67" t="s">
        <v>73</v>
      </c>
      <c r="C35" s="67"/>
      <c r="D35" s="67"/>
      <c r="E35" s="67" t="s">
        <v>71</v>
      </c>
      <c r="F35" s="67"/>
      <c r="G35" s="1">
        <v>13.66</v>
      </c>
      <c r="H35" s="6"/>
      <c r="I35" s="6"/>
      <c r="J35" s="2">
        <f t="shared" si="3"/>
        <v>0</v>
      </c>
      <c r="K35" s="12"/>
      <c r="L35" s="1">
        <f t="shared" si="1"/>
        <v>0</v>
      </c>
      <c r="M35" s="2">
        <f t="shared" si="4"/>
        <v>0</v>
      </c>
    </row>
    <row r="36" spans="1:13" ht="24.95" customHeight="1" thickBot="1">
      <c r="A36" s="57" t="s">
        <v>74</v>
      </c>
      <c r="B36" s="67" t="s">
        <v>75</v>
      </c>
      <c r="C36" s="67"/>
      <c r="D36" s="67"/>
      <c r="E36" s="67" t="s">
        <v>71</v>
      </c>
      <c r="F36" s="67"/>
      <c r="G36" s="1">
        <v>20.71</v>
      </c>
      <c r="H36" s="6"/>
      <c r="I36" s="6"/>
      <c r="J36" s="2">
        <f t="shared" si="3"/>
        <v>0</v>
      </c>
      <c r="K36" s="12"/>
      <c r="L36" s="1">
        <f t="shared" si="1"/>
        <v>0</v>
      </c>
      <c r="M36" s="2">
        <f t="shared" si="4"/>
        <v>0</v>
      </c>
    </row>
    <row r="37" spans="1:13" ht="27" customHeight="1" thickBot="1">
      <c r="A37" s="57" t="s">
        <v>76</v>
      </c>
      <c r="B37" s="67" t="s">
        <v>77</v>
      </c>
      <c r="C37" s="67"/>
      <c r="D37" s="67"/>
      <c r="E37" s="67" t="s">
        <v>71</v>
      </c>
      <c r="F37" s="67"/>
      <c r="G37" s="1">
        <v>116.82</v>
      </c>
      <c r="H37" s="6"/>
      <c r="I37" s="6"/>
      <c r="J37" s="2">
        <f t="shared" si="3"/>
        <v>0</v>
      </c>
      <c r="K37" s="12"/>
      <c r="L37" s="1">
        <f t="shared" si="1"/>
        <v>0</v>
      </c>
      <c r="M37" s="2">
        <f t="shared" si="4"/>
        <v>0</v>
      </c>
    </row>
    <row r="38" spans="1:13" ht="27" customHeight="1" thickBot="1">
      <c r="A38" s="57" t="s">
        <v>78</v>
      </c>
      <c r="B38" s="67" t="s">
        <v>79</v>
      </c>
      <c r="C38" s="67"/>
      <c r="D38" s="67"/>
      <c r="E38" s="67" t="s">
        <v>71</v>
      </c>
      <c r="F38" s="67"/>
      <c r="G38" s="1">
        <v>478.6848</v>
      </c>
      <c r="H38" s="6"/>
      <c r="I38" s="6"/>
      <c r="J38" s="2">
        <f t="shared" si="3"/>
        <v>0</v>
      </c>
      <c r="K38" s="12"/>
      <c r="L38" s="1">
        <f t="shared" si="1"/>
        <v>0</v>
      </c>
      <c r="M38" s="2">
        <f t="shared" si="4"/>
        <v>0</v>
      </c>
    </row>
    <row r="39" spans="1:13" ht="36.950000000000003" customHeight="1" thickBot="1">
      <c r="A39" s="57" t="s">
        <v>80</v>
      </c>
      <c r="B39" s="67" t="s">
        <v>81</v>
      </c>
      <c r="C39" s="67"/>
      <c r="D39" s="67"/>
      <c r="E39" s="67" t="s">
        <v>82</v>
      </c>
      <c r="F39" s="67"/>
      <c r="G39" s="1">
        <v>14360.544</v>
      </c>
      <c r="H39" s="6"/>
      <c r="I39" s="6"/>
      <c r="J39" s="2">
        <f t="shared" si="3"/>
        <v>0</v>
      </c>
      <c r="K39" s="12"/>
      <c r="L39" s="1">
        <f t="shared" si="1"/>
        <v>0</v>
      </c>
      <c r="M39" s="2">
        <f t="shared" si="4"/>
        <v>0</v>
      </c>
    </row>
    <row r="40" spans="1:13" ht="27" customHeight="1" thickBot="1">
      <c r="A40" s="57" t="s">
        <v>83</v>
      </c>
      <c r="B40" s="67" t="s">
        <v>84</v>
      </c>
      <c r="C40" s="67"/>
      <c r="D40" s="67"/>
      <c r="E40" s="67" t="s">
        <v>24</v>
      </c>
      <c r="F40" s="67"/>
      <c r="G40" s="1">
        <v>15</v>
      </c>
      <c r="H40" s="6"/>
      <c r="I40" s="6"/>
      <c r="J40" s="2">
        <f t="shared" si="3"/>
        <v>0</v>
      </c>
      <c r="K40" s="12"/>
      <c r="L40" s="1">
        <f t="shared" si="1"/>
        <v>0</v>
      </c>
      <c r="M40" s="2">
        <f t="shared" si="4"/>
        <v>0</v>
      </c>
    </row>
    <row r="41" spans="1:13" ht="27" customHeight="1" thickBot="1">
      <c r="A41" s="57" t="s">
        <v>85</v>
      </c>
      <c r="B41" s="67" t="s">
        <v>86</v>
      </c>
      <c r="C41" s="67"/>
      <c r="D41" s="67"/>
      <c r="E41" s="67" t="s">
        <v>24</v>
      </c>
      <c r="F41" s="67"/>
      <c r="G41" s="1">
        <v>15</v>
      </c>
      <c r="H41" s="6"/>
      <c r="I41" s="6"/>
      <c r="J41" s="2">
        <f t="shared" si="3"/>
        <v>0</v>
      </c>
      <c r="K41" s="12"/>
      <c r="L41" s="1">
        <f t="shared" si="1"/>
        <v>0</v>
      </c>
      <c r="M41" s="2">
        <f t="shared" si="4"/>
        <v>0</v>
      </c>
    </row>
    <row r="42" spans="1:13" ht="27" customHeight="1" thickBot="1">
      <c r="A42" s="57" t="s">
        <v>87</v>
      </c>
      <c r="B42" s="67" t="s">
        <v>88</v>
      </c>
      <c r="C42" s="67"/>
      <c r="D42" s="67"/>
      <c r="E42" s="67" t="s">
        <v>24</v>
      </c>
      <c r="F42" s="67"/>
      <c r="G42" s="1">
        <v>10</v>
      </c>
      <c r="H42" s="6"/>
      <c r="I42" s="6"/>
      <c r="J42" s="2">
        <f t="shared" si="3"/>
        <v>0</v>
      </c>
      <c r="K42" s="12"/>
      <c r="L42" s="1">
        <f t="shared" si="1"/>
        <v>0</v>
      </c>
      <c r="M42" s="2">
        <f t="shared" si="4"/>
        <v>0</v>
      </c>
    </row>
    <row r="43" spans="1:13" ht="27" customHeight="1" thickBot="1">
      <c r="A43" s="57" t="s">
        <v>89</v>
      </c>
      <c r="B43" s="67" t="s">
        <v>90</v>
      </c>
      <c r="C43" s="67"/>
      <c r="D43" s="67"/>
      <c r="E43" s="67" t="s">
        <v>57</v>
      </c>
      <c r="F43" s="67"/>
      <c r="G43" s="1">
        <v>1</v>
      </c>
      <c r="H43" s="6"/>
      <c r="I43" s="6"/>
      <c r="J43" s="2">
        <f t="shared" si="3"/>
        <v>0</v>
      </c>
      <c r="K43" s="12"/>
      <c r="L43" s="1">
        <f t="shared" si="1"/>
        <v>0</v>
      </c>
      <c r="M43" s="2">
        <f t="shared" si="4"/>
        <v>0</v>
      </c>
    </row>
    <row r="44" spans="1:13" ht="36.950000000000003" customHeight="1" thickBot="1">
      <c r="A44" s="58" t="s">
        <v>91</v>
      </c>
      <c r="B44" s="70" t="s">
        <v>92</v>
      </c>
      <c r="C44" s="70"/>
      <c r="D44" s="70"/>
      <c r="E44" s="70" t="s">
        <v>66</v>
      </c>
      <c r="F44" s="70"/>
      <c r="G44" s="3">
        <v>1</v>
      </c>
      <c r="H44" s="9"/>
      <c r="I44" s="9"/>
      <c r="J44" s="2">
        <f t="shared" si="3"/>
        <v>0</v>
      </c>
      <c r="K44" s="16"/>
      <c r="L44" s="1">
        <f t="shared" si="1"/>
        <v>0</v>
      </c>
      <c r="M44" s="2">
        <f t="shared" si="4"/>
        <v>0</v>
      </c>
    </row>
    <row r="45" spans="1:13" ht="24.95" customHeight="1" thickBot="1">
      <c r="A45" s="62" t="s">
        <v>93</v>
      </c>
      <c r="B45" s="82" t="s">
        <v>94</v>
      </c>
      <c r="C45" s="83"/>
      <c r="D45" s="83"/>
      <c r="E45" s="38"/>
      <c r="F45" s="38"/>
      <c r="G45" s="38"/>
      <c r="H45" s="38"/>
      <c r="I45" s="38"/>
      <c r="J45" s="44"/>
      <c r="K45" s="45"/>
      <c r="L45" s="46"/>
      <c r="M45" s="23">
        <f>SUM(M46:M51)</f>
        <v>0</v>
      </c>
    </row>
    <row r="46" spans="1:13" ht="36.950000000000003" customHeight="1" thickBot="1">
      <c r="A46" s="61" t="s">
        <v>95</v>
      </c>
      <c r="B46" s="81" t="s">
        <v>96</v>
      </c>
      <c r="C46" s="81"/>
      <c r="D46" s="81"/>
      <c r="E46" s="81" t="s">
        <v>71</v>
      </c>
      <c r="F46" s="81"/>
      <c r="G46" s="2">
        <v>598.85</v>
      </c>
      <c r="H46" s="7"/>
      <c r="I46" s="7"/>
      <c r="J46" s="2">
        <f>SUM(H46+I46)</f>
        <v>0</v>
      </c>
      <c r="K46" s="34"/>
      <c r="L46" s="1">
        <f t="shared" si="1"/>
        <v>0</v>
      </c>
      <c r="M46" s="2">
        <f t="shared" si="4"/>
        <v>0</v>
      </c>
    </row>
    <row r="47" spans="1:13" ht="27" customHeight="1" thickBot="1">
      <c r="A47" s="57" t="s">
        <v>97</v>
      </c>
      <c r="B47" s="67" t="s">
        <v>98</v>
      </c>
      <c r="C47" s="67"/>
      <c r="D47" s="67"/>
      <c r="E47" s="67" t="s">
        <v>71</v>
      </c>
      <c r="F47" s="67"/>
      <c r="G47" s="1">
        <v>933.23</v>
      </c>
      <c r="H47" s="6"/>
      <c r="I47" s="6"/>
      <c r="J47" s="2">
        <f t="shared" ref="J47:J51" si="5">SUM(H47+I47)</f>
        <v>0</v>
      </c>
      <c r="K47" s="12"/>
      <c r="L47" s="1">
        <f t="shared" si="1"/>
        <v>0</v>
      </c>
      <c r="M47" s="2">
        <f t="shared" si="4"/>
        <v>0</v>
      </c>
    </row>
    <row r="48" spans="1:13" ht="27" customHeight="1" thickBot="1">
      <c r="A48" s="57" t="s">
        <v>99</v>
      </c>
      <c r="B48" s="67" t="s">
        <v>100</v>
      </c>
      <c r="C48" s="67"/>
      <c r="D48" s="67"/>
      <c r="E48" s="67" t="s">
        <v>71</v>
      </c>
      <c r="F48" s="67"/>
      <c r="G48" s="1">
        <v>507.99</v>
      </c>
      <c r="H48" s="6"/>
      <c r="I48" s="6"/>
      <c r="J48" s="2">
        <f t="shared" si="5"/>
        <v>0</v>
      </c>
      <c r="K48" s="12"/>
      <c r="L48" s="1">
        <f t="shared" si="1"/>
        <v>0</v>
      </c>
      <c r="M48" s="2">
        <f t="shared" si="4"/>
        <v>0</v>
      </c>
    </row>
    <row r="49" spans="1:13" ht="24.95" customHeight="1" thickBot="1">
      <c r="A49" s="57" t="s">
        <v>101</v>
      </c>
      <c r="B49" s="67" t="s">
        <v>102</v>
      </c>
      <c r="C49" s="67"/>
      <c r="D49" s="67"/>
      <c r="E49" s="67" t="s">
        <v>71</v>
      </c>
      <c r="F49" s="67"/>
      <c r="G49" s="1">
        <v>1918.99</v>
      </c>
      <c r="H49" s="6"/>
      <c r="I49" s="6"/>
      <c r="J49" s="2">
        <f t="shared" si="5"/>
        <v>0</v>
      </c>
      <c r="K49" s="12"/>
      <c r="L49" s="1">
        <f t="shared" si="1"/>
        <v>0</v>
      </c>
      <c r="M49" s="2">
        <f t="shared" si="4"/>
        <v>0</v>
      </c>
    </row>
    <row r="50" spans="1:13" ht="27" customHeight="1" thickBot="1">
      <c r="A50" s="57" t="s">
        <v>103</v>
      </c>
      <c r="B50" s="67" t="s">
        <v>104</v>
      </c>
      <c r="C50" s="67"/>
      <c r="D50" s="67"/>
      <c r="E50" s="67" t="s">
        <v>82</v>
      </c>
      <c r="F50" s="67"/>
      <c r="G50" s="1">
        <v>19189.900000000001</v>
      </c>
      <c r="H50" s="6"/>
      <c r="I50" s="6"/>
      <c r="J50" s="2">
        <f t="shared" si="5"/>
        <v>0</v>
      </c>
      <c r="K50" s="12"/>
      <c r="L50" s="1">
        <f t="shared" si="1"/>
        <v>0</v>
      </c>
      <c r="M50" s="2">
        <f t="shared" si="4"/>
        <v>0</v>
      </c>
    </row>
    <row r="51" spans="1:13" ht="36.950000000000003" customHeight="1" thickBot="1">
      <c r="A51" s="57" t="s">
        <v>105</v>
      </c>
      <c r="B51" s="67" t="s">
        <v>106</v>
      </c>
      <c r="C51" s="67"/>
      <c r="D51" s="67"/>
      <c r="E51" s="67" t="s">
        <v>24</v>
      </c>
      <c r="F51" s="67"/>
      <c r="G51" s="1">
        <v>3500</v>
      </c>
      <c r="H51" s="6"/>
      <c r="I51" s="6"/>
      <c r="J51" s="2">
        <f t="shared" si="5"/>
        <v>0</v>
      </c>
      <c r="K51" s="12"/>
      <c r="L51" s="1">
        <f t="shared" si="1"/>
        <v>0</v>
      </c>
      <c r="M51" s="2">
        <f t="shared" si="4"/>
        <v>0</v>
      </c>
    </row>
    <row r="52" spans="1:13" ht="24.95" customHeight="1" thickBot="1">
      <c r="A52" s="14" t="s">
        <v>107</v>
      </c>
      <c r="B52" s="72" t="s">
        <v>108</v>
      </c>
      <c r="C52" s="73"/>
      <c r="D52" s="73"/>
      <c r="E52" s="27"/>
      <c r="F52" s="27"/>
      <c r="G52" s="27"/>
      <c r="H52" s="27"/>
      <c r="I52" s="27"/>
      <c r="J52" s="32"/>
      <c r="K52" s="28"/>
      <c r="L52" s="22"/>
      <c r="M52" s="23">
        <f>SUM(M54:M104)</f>
        <v>0</v>
      </c>
    </row>
    <row r="53" spans="1:13" ht="24.95" customHeight="1" thickBot="1">
      <c r="A53" s="13" t="s">
        <v>109</v>
      </c>
      <c r="B53" s="76" t="s">
        <v>110</v>
      </c>
      <c r="C53" s="77"/>
      <c r="D53" s="77"/>
      <c r="E53" s="29"/>
      <c r="F53" s="29"/>
      <c r="G53" s="29"/>
      <c r="H53" s="29"/>
      <c r="I53" s="29"/>
      <c r="J53" s="31"/>
      <c r="K53" s="30"/>
      <c r="L53" s="20"/>
      <c r="M53" s="21">
        <f>SUM(M54:M104)</f>
        <v>0</v>
      </c>
    </row>
    <row r="54" spans="1:13" ht="27" customHeight="1" thickBot="1">
      <c r="A54" s="57" t="s">
        <v>111</v>
      </c>
      <c r="B54" s="67" t="s">
        <v>112</v>
      </c>
      <c r="C54" s="67"/>
      <c r="D54" s="67"/>
      <c r="E54" s="67" t="s">
        <v>71</v>
      </c>
      <c r="F54" s="67"/>
      <c r="G54" s="1">
        <v>81.52</v>
      </c>
      <c r="H54" s="6"/>
      <c r="I54" s="6"/>
      <c r="J54" s="1">
        <f>SUM(H54+I54)</f>
        <v>0</v>
      </c>
      <c r="K54" s="12"/>
      <c r="L54" s="1">
        <f t="shared" si="1"/>
        <v>0</v>
      </c>
      <c r="M54" s="2">
        <f t="shared" si="4"/>
        <v>0</v>
      </c>
    </row>
    <row r="55" spans="1:13" ht="27" customHeight="1" thickBot="1">
      <c r="A55" s="57" t="s">
        <v>113</v>
      </c>
      <c r="B55" s="67" t="s">
        <v>114</v>
      </c>
      <c r="C55" s="67"/>
      <c r="D55" s="67"/>
      <c r="E55" s="67" t="s">
        <v>71</v>
      </c>
      <c r="F55" s="67"/>
      <c r="G55" s="1">
        <v>52.14</v>
      </c>
      <c r="H55" s="6"/>
      <c r="I55" s="6"/>
      <c r="J55" s="1">
        <f t="shared" ref="J55:J104" si="6">SUM(H55+I55)</f>
        <v>0</v>
      </c>
      <c r="K55" s="12"/>
      <c r="L55" s="1">
        <f t="shared" si="1"/>
        <v>0</v>
      </c>
      <c r="M55" s="2">
        <f t="shared" si="4"/>
        <v>0</v>
      </c>
    </row>
    <row r="56" spans="1:13" ht="27" customHeight="1" thickBot="1">
      <c r="A56" s="57" t="s">
        <v>115</v>
      </c>
      <c r="B56" s="67" t="s">
        <v>116</v>
      </c>
      <c r="C56" s="67"/>
      <c r="D56" s="67"/>
      <c r="E56" s="67" t="s">
        <v>71</v>
      </c>
      <c r="F56" s="67"/>
      <c r="G56" s="1">
        <v>76.260000000000005</v>
      </c>
      <c r="H56" s="6"/>
      <c r="I56" s="6"/>
      <c r="J56" s="1">
        <f t="shared" si="6"/>
        <v>0</v>
      </c>
      <c r="K56" s="12"/>
      <c r="L56" s="1">
        <f t="shared" si="1"/>
        <v>0</v>
      </c>
      <c r="M56" s="2">
        <f t="shared" si="4"/>
        <v>0</v>
      </c>
    </row>
    <row r="57" spans="1:13" ht="27" customHeight="1" thickBot="1">
      <c r="A57" s="57" t="s">
        <v>117</v>
      </c>
      <c r="B57" s="67" t="s">
        <v>118</v>
      </c>
      <c r="C57" s="67"/>
      <c r="D57" s="67"/>
      <c r="E57" s="67" t="s">
        <v>24</v>
      </c>
      <c r="F57" s="67"/>
      <c r="G57" s="1">
        <v>121.4</v>
      </c>
      <c r="H57" s="6"/>
      <c r="I57" s="6"/>
      <c r="J57" s="1">
        <f t="shared" si="6"/>
        <v>0</v>
      </c>
      <c r="K57" s="12"/>
      <c r="L57" s="1">
        <f t="shared" si="1"/>
        <v>0</v>
      </c>
      <c r="M57" s="2">
        <f t="shared" si="4"/>
        <v>0</v>
      </c>
    </row>
    <row r="58" spans="1:13" ht="27" customHeight="1" thickBot="1">
      <c r="A58" s="57" t="s">
        <v>119</v>
      </c>
      <c r="B58" s="67" t="s">
        <v>120</v>
      </c>
      <c r="C58" s="67"/>
      <c r="D58" s="67"/>
      <c r="E58" s="67" t="s">
        <v>121</v>
      </c>
      <c r="F58" s="67"/>
      <c r="G58" s="1">
        <v>1235</v>
      </c>
      <c r="H58" s="6"/>
      <c r="I58" s="6"/>
      <c r="J58" s="1">
        <f t="shared" si="6"/>
        <v>0</v>
      </c>
      <c r="K58" s="12"/>
      <c r="L58" s="1">
        <f t="shared" si="1"/>
        <v>0</v>
      </c>
      <c r="M58" s="2">
        <f t="shared" si="4"/>
        <v>0</v>
      </c>
    </row>
    <row r="59" spans="1:13" ht="27" customHeight="1" thickBot="1">
      <c r="A59" s="57" t="s">
        <v>122</v>
      </c>
      <c r="B59" s="67" t="s">
        <v>123</v>
      </c>
      <c r="C59" s="67"/>
      <c r="D59" s="67"/>
      <c r="E59" s="67" t="s">
        <v>121</v>
      </c>
      <c r="F59" s="67"/>
      <c r="G59" s="1">
        <v>220</v>
      </c>
      <c r="H59" s="6"/>
      <c r="I59" s="6"/>
      <c r="J59" s="1">
        <f t="shared" si="6"/>
        <v>0</v>
      </c>
      <c r="K59" s="12"/>
      <c r="L59" s="1">
        <f t="shared" si="1"/>
        <v>0</v>
      </c>
      <c r="M59" s="2">
        <f t="shared" si="4"/>
        <v>0</v>
      </c>
    </row>
    <row r="60" spans="1:13" ht="27" customHeight="1" thickBot="1">
      <c r="A60" s="57" t="s">
        <v>124</v>
      </c>
      <c r="B60" s="67" t="s">
        <v>125</v>
      </c>
      <c r="C60" s="67"/>
      <c r="D60" s="67"/>
      <c r="E60" s="67" t="s">
        <v>71</v>
      </c>
      <c r="F60" s="67"/>
      <c r="G60" s="1">
        <v>30</v>
      </c>
      <c r="H60" s="6"/>
      <c r="I60" s="6"/>
      <c r="J60" s="1">
        <f t="shared" si="6"/>
        <v>0</v>
      </c>
      <c r="K60" s="12"/>
      <c r="L60" s="1">
        <f t="shared" si="1"/>
        <v>0</v>
      </c>
      <c r="M60" s="2">
        <f t="shared" si="4"/>
        <v>0</v>
      </c>
    </row>
    <row r="61" spans="1:13" ht="27" customHeight="1" thickBot="1">
      <c r="A61" s="57" t="s">
        <v>126</v>
      </c>
      <c r="B61" s="67" t="s">
        <v>127</v>
      </c>
      <c r="C61" s="67"/>
      <c r="D61" s="67"/>
      <c r="E61" s="67" t="s">
        <v>24</v>
      </c>
      <c r="F61" s="67"/>
      <c r="G61" s="1">
        <v>442.7</v>
      </c>
      <c r="H61" s="6"/>
      <c r="I61" s="6"/>
      <c r="J61" s="1">
        <f t="shared" si="6"/>
        <v>0</v>
      </c>
      <c r="K61" s="12"/>
      <c r="L61" s="1">
        <f t="shared" si="1"/>
        <v>0</v>
      </c>
      <c r="M61" s="2">
        <f t="shared" si="4"/>
        <v>0</v>
      </c>
    </row>
    <row r="62" spans="1:13" ht="27" customHeight="1" thickBot="1">
      <c r="A62" s="57" t="s">
        <v>128</v>
      </c>
      <c r="B62" s="67" t="s">
        <v>129</v>
      </c>
      <c r="C62" s="67"/>
      <c r="D62" s="67"/>
      <c r="E62" s="67" t="s">
        <v>121</v>
      </c>
      <c r="F62" s="67"/>
      <c r="G62" s="1">
        <v>389</v>
      </c>
      <c r="H62" s="6"/>
      <c r="I62" s="6"/>
      <c r="J62" s="1">
        <f t="shared" si="6"/>
        <v>0</v>
      </c>
      <c r="K62" s="12"/>
      <c r="L62" s="1">
        <f t="shared" si="1"/>
        <v>0</v>
      </c>
      <c r="M62" s="2">
        <f t="shared" si="4"/>
        <v>0</v>
      </c>
    </row>
    <row r="63" spans="1:13" ht="27" customHeight="1" thickBot="1">
      <c r="A63" s="57" t="s">
        <v>130</v>
      </c>
      <c r="B63" s="67" t="s">
        <v>131</v>
      </c>
      <c r="C63" s="67"/>
      <c r="D63" s="67"/>
      <c r="E63" s="67" t="s">
        <v>121</v>
      </c>
      <c r="F63" s="67"/>
      <c r="G63" s="1">
        <v>3</v>
      </c>
      <c r="H63" s="6"/>
      <c r="I63" s="6"/>
      <c r="J63" s="1">
        <f t="shared" si="6"/>
        <v>0</v>
      </c>
      <c r="K63" s="12"/>
      <c r="L63" s="1">
        <f t="shared" si="1"/>
        <v>0</v>
      </c>
      <c r="M63" s="2">
        <f t="shared" si="4"/>
        <v>0</v>
      </c>
    </row>
    <row r="64" spans="1:13" ht="27" customHeight="1" thickBot="1">
      <c r="A64" s="57" t="s">
        <v>132</v>
      </c>
      <c r="B64" s="67" t="s">
        <v>133</v>
      </c>
      <c r="C64" s="67"/>
      <c r="D64" s="67"/>
      <c r="E64" s="67" t="s">
        <v>121</v>
      </c>
      <c r="F64" s="67"/>
      <c r="G64" s="1">
        <v>287</v>
      </c>
      <c r="H64" s="6"/>
      <c r="I64" s="6"/>
      <c r="J64" s="1">
        <f t="shared" si="6"/>
        <v>0</v>
      </c>
      <c r="K64" s="12"/>
      <c r="L64" s="1">
        <f t="shared" si="1"/>
        <v>0</v>
      </c>
      <c r="M64" s="2">
        <f t="shared" si="4"/>
        <v>0</v>
      </c>
    </row>
    <row r="65" spans="1:13" ht="27" customHeight="1" thickBot="1">
      <c r="A65" s="57" t="s">
        <v>134</v>
      </c>
      <c r="B65" s="67" t="s">
        <v>135</v>
      </c>
      <c r="C65" s="67"/>
      <c r="D65" s="67"/>
      <c r="E65" s="67" t="s">
        <v>121</v>
      </c>
      <c r="F65" s="67"/>
      <c r="G65" s="1">
        <v>950</v>
      </c>
      <c r="H65" s="6"/>
      <c r="I65" s="6"/>
      <c r="J65" s="1">
        <f t="shared" si="6"/>
        <v>0</v>
      </c>
      <c r="K65" s="12"/>
      <c r="L65" s="1">
        <f t="shared" si="1"/>
        <v>0</v>
      </c>
      <c r="M65" s="2">
        <f t="shared" si="4"/>
        <v>0</v>
      </c>
    </row>
    <row r="66" spans="1:13" ht="27" customHeight="1" thickBot="1">
      <c r="A66" s="57" t="s">
        <v>136</v>
      </c>
      <c r="B66" s="67" t="s">
        <v>137</v>
      </c>
      <c r="C66" s="67"/>
      <c r="D66" s="67"/>
      <c r="E66" s="67" t="s">
        <v>121</v>
      </c>
      <c r="F66" s="67"/>
      <c r="G66" s="1">
        <v>166</v>
      </c>
      <c r="H66" s="6"/>
      <c r="I66" s="6"/>
      <c r="J66" s="1">
        <f t="shared" si="6"/>
        <v>0</v>
      </c>
      <c r="K66" s="12"/>
      <c r="L66" s="1">
        <f t="shared" si="1"/>
        <v>0</v>
      </c>
      <c r="M66" s="2">
        <f t="shared" si="4"/>
        <v>0</v>
      </c>
    </row>
    <row r="67" spans="1:13" ht="27" customHeight="1" thickBot="1">
      <c r="A67" s="57" t="s">
        <v>138</v>
      </c>
      <c r="B67" s="67" t="s">
        <v>139</v>
      </c>
      <c r="C67" s="67"/>
      <c r="D67" s="67"/>
      <c r="E67" s="67" t="s">
        <v>71</v>
      </c>
      <c r="F67" s="67"/>
      <c r="G67" s="1">
        <v>27.4</v>
      </c>
      <c r="H67" s="6"/>
      <c r="I67" s="6"/>
      <c r="J67" s="1">
        <f t="shared" si="6"/>
        <v>0</v>
      </c>
      <c r="K67" s="12"/>
      <c r="L67" s="1">
        <f t="shared" si="1"/>
        <v>0</v>
      </c>
      <c r="M67" s="2">
        <f t="shared" si="4"/>
        <v>0</v>
      </c>
    </row>
    <row r="68" spans="1:13" ht="27" customHeight="1" thickBot="1">
      <c r="A68" s="57" t="s">
        <v>140</v>
      </c>
      <c r="B68" s="67" t="s">
        <v>141</v>
      </c>
      <c r="C68" s="67"/>
      <c r="D68" s="67"/>
      <c r="E68" s="67" t="s">
        <v>24</v>
      </c>
      <c r="F68" s="67"/>
      <c r="G68" s="1">
        <v>232.17</v>
      </c>
      <c r="H68" s="6"/>
      <c r="I68" s="6"/>
      <c r="J68" s="1">
        <f t="shared" si="6"/>
        <v>0</v>
      </c>
      <c r="K68" s="12"/>
      <c r="L68" s="1">
        <f t="shared" si="1"/>
        <v>0</v>
      </c>
      <c r="M68" s="2">
        <f t="shared" si="4"/>
        <v>0</v>
      </c>
    </row>
    <row r="69" spans="1:13" ht="36.950000000000003" customHeight="1" thickBot="1">
      <c r="A69" s="57" t="s">
        <v>142</v>
      </c>
      <c r="B69" s="67" t="s">
        <v>143</v>
      </c>
      <c r="C69" s="67"/>
      <c r="D69" s="67"/>
      <c r="E69" s="67" t="s">
        <v>24</v>
      </c>
      <c r="F69" s="67"/>
      <c r="G69" s="1">
        <v>452.2</v>
      </c>
      <c r="H69" s="6"/>
      <c r="I69" s="6"/>
      <c r="J69" s="1">
        <f t="shared" si="6"/>
        <v>0</v>
      </c>
      <c r="K69" s="12"/>
      <c r="L69" s="1">
        <f t="shared" si="1"/>
        <v>0</v>
      </c>
      <c r="M69" s="2">
        <f t="shared" si="4"/>
        <v>0</v>
      </c>
    </row>
    <row r="70" spans="1:13" ht="27" customHeight="1" thickBot="1">
      <c r="A70" s="57" t="s">
        <v>144</v>
      </c>
      <c r="B70" s="67" t="s">
        <v>145</v>
      </c>
      <c r="C70" s="67"/>
      <c r="D70" s="67"/>
      <c r="E70" s="67" t="s">
        <v>121</v>
      </c>
      <c r="F70" s="67"/>
      <c r="G70" s="1">
        <v>576</v>
      </c>
      <c r="H70" s="6"/>
      <c r="I70" s="6"/>
      <c r="J70" s="1">
        <f t="shared" si="6"/>
        <v>0</v>
      </c>
      <c r="K70" s="12"/>
      <c r="L70" s="1">
        <f t="shared" si="1"/>
        <v>0</v>
      </c>
      <c r="M70" s="2">
        <f t="shared" si="4"/>
        <v>0</v>
      </c>
    </row>
    <row r="71" spans="1:13" ht="27" customHeight="1" thickBot="1">
      <c r="A71" s="57" t="s">
        <v>146</v>
      </c>
      <c r="B71" s="67" t="s">
        <v>147</v>
      </c>
      <c r="C71" s="67"/>
      <c r="D71" s="67"/>
      <c r="E71" s="67" t="s">
        <v>121</v>
      </c>
      <c r="F71" s="67"/>
      <c r="G71" s="1">
        <v>61</v>
      </c>
      <c r="H71" s="6"/>
      <c r="I71" s="6"/>
      <c r="J71" s="1">
        <f t="shared" si="6"/>
        <v>0</v>
      </c>
      <c r="K71" s="12"/>
      <c r="L71" s="1">
        <f t="shared" si="1"/>
        <v>0</v>
      </c>
      <c r="M71" s="2">
        <f t="shared" si="4"/>
        <v>0</v>
      </c>
    </row>
    <row r="72" spans="1:13" ht="27" customHeight="1" thickBot="1">
      <c r="A72" s="57" t="s">
        <v>148</v>
      </c>
      <c r="B72" s="67" t="s">
        <v>149</v>
      </c>
      <c r="C72" s="67"/>
      <c r="D72" s="67"/>
      <c r="E72" s="67" t="s">
        <v>121</v>
      </c>
      <c r="F72" s="67"/>
      <c r="G72" s="1">
        <v>5</v>
      </c>
      <c r="H72" s="6"/>
      <c r="I72" s="6"/>
      <c r="J72" s="1">
        <f t="shared" si="6"/>
        <v>0</v>
      </c>
      <c r="K72" s="12"/>
      <c r="L72" s="1">
        <f t="shared" si="1"/>
        <v>0</v>
      </c>
      <c r="M72" s="2">
        <f t="shared" si="4"/>
        <v>0</v>
      </c>
    </row>
    <row r="73" spans="1:13" ht="27" customHeight="1" thickBot="1">
      <c r="A73" s="57" t="s">
        <v>150</v>
      </c>
      <c r="B73" s="67" t="s">
        <v>151</v>
      </c>
      <c r="C73" s="67"/>
      <c r="D73" s="67"/>
      <c r="E73" s="67" t="s">
        <v>121</v>
      </c>
      <c r="F73" s="67"/>
      <c r="G73" s="1">
        <v>1385</v>
      </c>
      <c r="H73" s="6"/>
      <c r="I73" s="6"/>
      <c r="J73" s="1">
        <f t="shared" si="6"/>
        <v>0</v>
      </c>
      <c r="K73" s="12"/>
      <c r="L73" s="1">
        <f t="shared" si="1"/>
        <v>0</v>
      </c>
      <c r="M73" s="2">
        <f t="shared" si="4"/>
        <v>0</v>
      </c>
    </row>
    <row r="74" spans="1:13" ht="27" customHeight="1" thickBot="1">
      <c r="A74" s="57" t="s">
        <v>152</v>
      </c>
      <c r="B74" s="67" t="s">
        <v>153</v>
      </c>
      <c r="C74" s="67"/>
      <c r="D74" s="67"/>
      <c r="E74" s="67" t="s">
        <v>121</v>
      </c>
      <c r="F74" s="67"/>
      <c r="G74" s="1">
        <v>525</v>
      </c>
      <c r="H74" s="6"/>
      <c r="I74" s="6"/>
      <c r="J74" s="1">
        <f t="shared" si="6"/>
        <v>0</v>
      </c>
      <c r="K74" s="12"/>
      <c r="L74" s="1">
        <f t="shared" si="1"/>
        <v>0</v>
      </c>
      <c r="M74" s="2">
        <f t="shared" si="4"/>
        <v>0</v>
      </c>
    </row>
    <row r="75" spans="1:13" ht="36.950000000000003" customHeight="1" thickBot="1">
      <c r="A75" s="57" t="s">
        <v>154</v>
      </c>
      <c r="B75" s="67" t="s">
        <v>155</v>
      </c>
      <c r="C75" s="67"/>
      <c r="D75" s="67"/>
      <c r="E75" s="67" t="s">
        <v>156</v>
      </c>
      <c r="F75" s="67"/>
      <c r="G75" s="1">
        <v>23.7</v>
      </c>
      <c r="H75" s="6"/>
      <c r="I75" s="6"/>
      <c r="J75" s="1">
        <f t="shared" si="6"/>
        <v>0</v>
      </c>
      <c r="K75" s="12"/>
      <c r="L75" s="1">
        <f t="shared" ref="L75:L138" si="7">ROUND(J75*(K75+1),2)</f>
        <v>0</v>
      </c>
      <c r="M75" s="2">
        <f t="shared" ref="M75:M138" si="8">ROUND(L75*G75,2)</f>
        <v>0</v>
      </c>
    </row>
    <row r="76" spans="1:13" ht="27" customHeight="1" thickBot="1">
      <c r="A76" s="57" t="s">
        <v>157</v>
      </c>
      <c r="B76" s="67" t="s">
        <v>158</v>
      </c>
      <c r="C76" s="67"/>
      <c r="D76" s="67"/>
      <c r="E76" s="67" t="s">
        <v>24</v>
      </c>
      <c r="F76" s="67"/>
      <c r="G76" s="1">
        <v>485.1</v>
      </c>
      <c r="H76" s="6"/>
      <c r="I76" s="6"/>
      <c r="J76" s="1">
        <f t="shared" si="6"/>
        <v>0</v>
      </c>
      <c r="K76" s="12"/>
      <c r="L76" s="1">
        <f t="shared" si="7"/>
        <v>0</v>
      </c>
      <c r="M76" s="2">
        <f t="shared" si="8"/>
        <v>0</v>
      </c>
    </row>
    <row r="77" spans="1:13" ht="27" customHeight="1" thickBot="1">
      <c r="A77" s="57" t="s">
        <v>159</v>
      </c>
      <c r="B77" s="67" t="s">
        <v>160</v>
      </c>
      <c r="C77" s="67"/>
      <c r="D77" s="67"/>
      <c r="E77" s="67" t="s">
        <v>161</v>
      </c>
      <c r="F77" s="67"/>
      <c r="G77" s="1">
        <v>576</v>
      </c>
      <c r="H77" s="6"/>
      <c r="I77" s="6"/>
      <c r="J77" s="1">
        <f t="shared" si="6"/>
        <v>0</v>
      </c>
      <c r="K77" s="12"/>
      <c r="L77" s="1">
        <f t="shared" si="7"/>
        <v>0</v>
      </c>
      <c r="M77" s="2">
        <f t="shared" si="8"/>
        <v>0</v>
      </c>
    </row>
    <row r="78" spans="1:13" ht="27" customHeight="1" thickBot="1">
      <c r="A78" s="57" t="s">
        <v>162</v>
      </c>
      <c r="B78" s="67" t="s">
        <v>163</v>
      </c>
      <c r="C78" s="67"/>
      <c r="D78" s="67"/>
      <c r="E78" s="67" t="s">
        <v>121</v>
      </c>
      <c r="F78" s="67"/>
      <c r="G78" s="1">
        <v>308</v>
      </c>
      <c r="H78" s="6"/>
      <c r="I78" s="6"/>
      <c r="J78" s="1">
        <f t="shared" si="6"/>
        <v>0</v>
      </c>
      <c r="K78" s="12"/>
      <c r="L78" s="1">
        <f t="shared" si="7"/>
        <v>0</v>
      </c>
      <c r="M78" s="2">
        <f t="shared" si="8"/>
        <v>0</v>
      </c>
    </row>
    <row r="79" spans="1:13" ht="27" customHeight="1" thickBot="1">
      <c r="A79" s="57" t="s">
        <v>164</v>
      </c>
      <c r="B79" s="67" t="s">
        <v>165</v>
      </c>
      <c r="C79" s="67"/>
      <c r="D79" s="67"/>
      <c r="E79" s="67" t="s">
        <v>121</v>
      </c>
      <c r="F79" s="67"/>
      <c r="G79" s="1">
        <v>1138</v>
      </c>
      <c r="H79" s="6"/>
      <c r="I79" s="6"/>
      <c r="J79" s="1">
        <f t="shared" si="6"/>
        <v>0</v>
      </c>
      <c r="K79" s="12"/>
      <c r="L79" s="1">
        <f t="shared" si="7"/>
        <v>0</v>
      </c>
      <c r="M79" s="2">
        <f t="shared" si="8"/>
        <v>0</v>
      </c>
    </row>
    <row r="80" spans="1:13" ht="27" customHeight="1" thickBot="1">
      <c r="A80" s="57" t="s">
        <v>166</v>
      </c>
      <c r="B80" s="67" t="s">
        <v>167</v>
      </c>
      <c r="C80" s="67"/>
      <c r="D80" s="67"/>
      <c r="E80" s="67" t="s">
        <v>121</v>
      </c>
      <c r="F80" s="67"/>
      <c r="G80" s="1">
        <v>778</v>
      </c>
      <c r="H80" s="6"/>
      <c r="I80" s="6"/>
      <c r="J80" s="1">
        <f t="shared" si="6"/>
        <v>0</v>
      </c>
      <c r="K80" s="12"/>
      <c r="L80" s="1">
        <f t="shared" si="7"/>
        <v>0</v>
      </c>
      <c r="M80" s="2">
        <f t="shared" si="8"/>
        <v>0</v>
      </c>
    </row>
    <row r="81" spans="1:13" ht="27" customHeight="1" thickBot="1">
      <c r="A81" s="57" t="s">
        <v>168</v>
      </c>
      <c r="B81" s="67" t="s">
        <v>169</v>
      </c>
      <c r="C81" s="67"/>
      <c r="D81" s="67"/>
      <c r="E81" s="67" t="s">
        <v>52</v>
      </c>
      <c r="F81" s="67"/>
      <c r="G81" s="1">
        <v>65.3</v>
      </c>
      <c r="H81" s="6"/>
      <c r="I81" s="6"/>
      <c r="J81" s="1">
        <f t="shared" si="6"/>
        <v>0</v>
      </c>
      <c r="K81" s="12"/>
      <c r="L81" s="1">
        <f t="shared" si="7"/>
        <v>0</v>
      </c>
      <c r="M81" s="2">
        <f t="shared" si="8"/>
        <v>0</v>
      </c>
    </row>
    <row r="82" spans="1:13" ht="27" customHeight="1" thickBot="1">
      <c r="A82" s="57" t="s">
        <v>170</v>
      </c>
      <c r="B82" s="67" t="s">
        <v>171</v>
      </c>
      <c r="C82" s="67"/>
      <c r="D82" s="67"/>
      <c r="E82" s="67" t="s">
        <v>71</v>
      </c>
      <c r="F82" s="67"/>
      <c r="G82" s="1">
        <v>37.200000000000003</v>
      </c>
      <c r="H82" s="6"/>
      <c r="I82" s="6"/>
      <c r="J82" s="1">
        <f t="shared" si="6"/>
        <v>0</v>
      </c>
      <c r="K82" s="12"/>
      <c r="L82" s="1">
        <f t="shared" si="7"/>
        <v>0</v>
      </c>
      <c r="M82" s="2">
        <f t="shared" si="8"/>
        <v>0</v>
      </c>
    </row>
    <row r="83" spans="1:13" ht="27" customHeight="1" thickBot="1">
      <c r="A83" s="57" t="s">
        <v>172</v>
      </c>
      <c r="B83" s="67" t="s">
        <v>173</v>
      </c>
      <c r="C83" s="67"/>
      <c r="D83" s="67"/>
      <c r="E83" s="67" t="s">
        <v>24</v>
      </c>
      <c r="F83" s="67"/>
      <c r="G83" s="1">
        <v>643.20000000000005</v>
      </c>
      <c r="H83" s="6"/>
      <c r="I83" s="6"/>
      <c r="J83" s="1">
        <f t="shared" si="6"/>
        <v>0</v>
      </c>
      <c r="K83" s="12"/>
      <c r="L83" s="1">
        <f t="shared" si="7"/>
        <v>0</v>
      </c>
      <c r="M83" s="2">
        <f t="shared" si="8"/>
        <v>0</v>
      </c>
    </row>
    <row r="84" spans="1:13" ht="27" customHeight="1" thickBot="1">
      <c r="A84" s="57" t="s">
        <v>174</v>
      </c>
      <c r="B84" s="67" t="s">
        <v>175</v>
      </c>
      <c r="C84" s="67"/>
      <c r="D84" s="67"/>
      <c r="E84" s="67" t="s">
        <v>121</v>
      </c>
      <c r="F84" s="67"/>
      <c r="G84" s="1">
        <v>2386</v>
      </c>
      <c r="H84" s="6"/>
      <c r="I84" s="6"/>
      <c r="J84" s="1">
        <f t="shared" si="6"/>
        <v>0</v>
      </c>
      <c r="K84" s="12"/>
      <c r="L84" s="1">
        <f t="shared" si="7"/>
        <v>0</v>
      </c>
      <c r="M84" s="2">
        <f t="shared" si="8"/>
        <v>0</v>
      </c>
    </row>
    <row r="85" spans="1:13" ht="27" customHeight="1" thickBot="1">
      <c r="A85" s="57" t="s">
        <v>176</v>
      </c>
      <c r="B85" s="67" t="s">
        <v>177</v>
      </c>
      <c r="C85" s="67"/>
      <c r="D85" s="67"/>
      <c r="E85" s="67" t="s">
        <v>161</v>
      </c>
      <c r="F85" s="67"/>
      <c r="G85" s="1">
        <v>462</v>
      </c>
      <c r="H85" s="6"/>
      <c r="I85" s="6"/>
      <c r="J85" s="1">
        <f t="shared" si="6"/>
        <v>0</v>
      </c>
      <c r="K85" s="12"/>
      <c r="L85" s="1">
        <f t="shared" si="7"/>
        <v>0</v>
      </c>
      <c r="M85" s="2">
        <f t="shared" si="8"/>
        <v>0</v>
      </c>
    </row>
    <row r="86" spans="1:13" ht="27" customHeight="1" thickBot="1">
      <c r="A86" s="57" t="s">
        <v>178</v>
      </c>
      <c r="B86" s="67" t="s">
        <v>179</v>
      </c>
      <c r="C86" s="67"/>
      <c r="D86" s="67"/>
      <c r="E86" s="67" t="s">
        <v>161</v>
      </c>
      <c r="F86" s="67"/>
      <c r="G86" s="1">
        <v>30</v>
      </c>
      <c r="H86" s="6"/>
      <c r="I86" s="6"/>
      <c r="J86" s="1">
        <f t="shared" si="6"/>
        <v>0</v>
      </c>
      <c r="K86" s="12"/>
      <c r="L86" s="1">
        <f t="shared" si="7"/>
        <v>0</v>
      </c>
      <c r="M86" s="2">
        <f t="shared" si="8"/>
        <v>0</v>
      </c>
    </row>
    <row r="87" spans="1:13" ht="27" customHeight="1" thickBot="1">
      <c r="A87" s="57" t="s">
        <v>180</v>
      </c>
      <c r="B87" s="67" t="s">
        <v>181</v>
      </c>
      <c r="C87" s="67"/>
      <c r="D87" s="67"/>
      <c r="E87" s="67" t="s">
        <v>161</v>
      </c>
      <c r="F87" s="67"/>
      <c r="G87" s="1">
        <v>160</v>
      </c>
      <c r="H87" s="6"/>
      <c r="I87" s="6"/>
      <c r="J87" s="1">
        <f t="shared" si="6"/>
        <v>0</v>
      </c>
      <c r="K87" s="12"/>
      <c r="L87" s="1">
        <f t="shared" si="7"/>
        <v>0</v>
      </c>
      <c r="M87" s="2">
        <f t="shared" si="8"/>
        <v>0</v>
      </c>
    </row>
    <row r="88" spans="1:13" ht="36.950000000000003" customHeight="1" thickBot="1">
      <c r="A88" s="57" t="s">
        <v>182</v>
      </c>
      <c r="B88" s="67" t="s">
        <v>183</v>
      </c>
      <c r="C88" s="67"/>
      <c r="D88" s="67"/>
      <c r="E88" s="67" t="s">
        <v>184</v>
      </c>
      <c r="F88" s="67"/>
      <c r="G88" s="1">
        <v>86.4</v>
      </c>
      <c r="H88" s="6"/>
      <c r="I88" s="6"/>
      <c r="J88" s="1">
        <f t="shared" si="6"/>
        <v>0</v>
      </c>
      <c r="K88" s="12"/>
      <c r="L88" s="1">
        <f t="shared" si="7"/>
        <v>0</v>
      </c>
      <c r="M88" s="2">
        <f t="shared" si="8"/>
        <v>0</v>
      </c>
    </row>
    <row r="89" spans="1:13" ht="27" customHeight="1" thickBot="1">
      <c r="A89" s="57" t="s">
        <v>185</v>
      </c>
      <c r="B89" s="67" t="s">
        <v>186</v>
      </c>
      <c r="C89" s="67"/>
      <c r="D89" s="67"/>
      <c r="E89" s="67" t="s">
        <v>34</v>
      </c>
      <c r="F89" s="67"/>
      <c r="G89" s="1">
        <v>45.6</v>
      </c>
      <c r="H89" s="6"/>
      <c r="I89" s="6"/>
      <c r="J89" s="1">
        <f t="shared" si="6"/>
        <v>0</v>
      </c>
      <c r="K89" s="12"/>
      <c r="L89" s="1">
        <f t="shared" si="7"/>
        <v>0</v>
      </c>
      <c r="M89" s="2">
        <f t="shared" si="8"/>
        <v>0</v>
      </c>
    </row>
    <row r="90" spans="1:13" ht="27" customHeight="1" thickBot="1">
      <c r="A90" s="57" t="s">
        <v>187</v>
      </c>
      <c r="B90" s="67" t="s">
        <v>188</v>
      </c>
      <c r="C90" s="67"/>
      <c r="D90" s="67"/>
      <c r="E90" s="67" t="s">
        <v>34</v>
      </c>
      <c r="F90" s="67"/>
      <c r="G90" s="1">
        <v>218</v>
      </c>
      <c r="H90" s="6"/>
      <c r="I90" s="6"/>
      <c r="J90" s="1">
        <f t="shared" si="6"/>
        <v>0</v>
      </c>
      <c r="K90" s="12"/>
      <c r="L90" s="1">
        <f t="shared" si="7"/>
        <v>0</v>
      </c>
      <c r="M90" s="2">
        <f t="shared" si="8"/>
        <v>0</v>
      </c>
    </row>
    <row r="91" spans="1:13" ht="27" customHeight="1" thickBot="1">
      <c r="A91" s="57" t="s">
        <v>189</v>
      </c>
      <c r="B91" s="67" t="s">
        <v>190</v>
      </c>
      <c r="C91" s="67"/>
      <c r="D91" s="67"/>
      <c r="E91" s="67" t="s">
        <v>161</v>
      </c>
      <c r="F91" s="67"/>
      <c r="G91" s="1">
        <v>217.85</v>
      </c>
      <c r="H91" s="6"/>
      <c r="I91" s="6"/>
      <c r="J91" s="1">
        <f t="shared" si="6"/>
        <v>0</v>
      </c>
      <c r="K91" s="12"/>
      <c r="L91" s="1">
        <f t="shared" si="7"/>
        <v>0</v>
      </c>
      <c r="M91" s="2">
        <f t="shared" si="8"/>
        <v>0</v>
      </c>
    </row>
    <row r="92" spans="1:13" ht="27" customHeight="1" thickBot="1">
      <c r="A92" s="57" t="s">
        <v>191</v>
      </c>
      <c r="B92" s="67" t="s">
        <v>192</v>
      </c>
      <c r="C92" s="67"/>
      <c r="D92" s="67"/>
      <c r="E92" s="67" t="s">
        <v>161</v>
      </c>
      <c r="F92" s="67"/>
      <c r="G92" s="1">
        <v>956.48</v>
      </c>
      <c r="H92" s="6"/>
      <c r="I92" s="6"/>
      <c r="J92" s="1">
        <f t="shared" si="6"/>
        <v>0</v>
      </c>
      <c r="K92" s="12"/>
      <c r="L92" s="1">
        <f t="shared" si="7"/>
        <v>0</v>
      </c>
      <c r="M92" s="2">
        <f t="shared" si="8"/>
        <v>0</v>
      </c>
    </row>
    <row r="93" spans="1:13" ht="27" customHeight="1" thickBot="1">
      <c r="A93" s="57" t="s">
        <v>193</v>
      </c>
      <c r="B93" s="67" t="s">
        <v>194</v>
      </c>
      <c r="C93" s="67"/>
      <c r="D93" s="67"/>
      <c r="E93" s="67" t="s">
        <v>52</v>
      </c>
      <c r="F93" s="67"/>
      <c r="G93" s="1">
        <v>106.64</v>
      </c>
      <c r="H93" s="6"/>
      <c r="I93" s="6"/>
      <c r="J93" s="1">
        <f t="shared" si="6"/>
        <v>0</v>
      </c>
      <c r="K93" s="12"/>
      <c r="L93" s="1">
        <f t="shared" si="7"/>
        <v>0</v>
      </c>
      <c r="M93" s="2">
        <f t="shared" si="8"/>
        <v>0</v>
      </c>
    </row>
    <row r="94" spans="1:13" ht="27" customHeight="1" thickBot="1">
      <c r="A94" s="57" t="s">
        <v>195</v>
      </c>
      <c r="B94" s="67" t="s">
        <v>196</v>
      </c>
      <c r="C94" s="67"/>
      <c r="D94" s="67"/>
      <c r="E94" s="67" t="s">
        <v>161</v>
      </c>
      <c r="F94" s="67"/>
      <c r="G94" s="1">
        <v>365.54</v>
      </c>
      <c r="H94" s="6"/>
      <c r="I94" s="6"/>
      <c r="J94" s="1">
        <f t="shared" si="6"/>
        <v>0</v>
      </c>
      <c r="K94" s="12"/>
      <c r="L94" s="1">
        <f t="shared" si="7"/>
        <v>0</v>
      </c>
      <c r="M94" s="2">
        <f t="shared" si="8"/>
        <v>0</v>
      </c>
    </row>
    <row r="95" spans="1:13" ht="27" customHeight="1" thickBot="1">
      <c r="A95" s="57" t="s">
        <v>197</v>
      </c>
      <c r="B95" s="67" t="s">
        <v>198</v>
      </c>
      <c r="C95" s="67"/>
      <c r="D95" s="67"/>
      <c r="E95" s="67" t="s">
        <v>156</v>
      </c>
      <c r="F95" s="67"/>
      <c r="G95" s="1">
        <v>16</v>
      </c>
      <c r="H95" s="6"/>
      <c r="I95" s="6"/>
      <c r="J95" s="1">
        <f t="shared" si="6"/>
        <v>0</v>
      </c>
      <c r="K95" s="12"/>
      <c r="L95" s="1">
        <f t="shared" si="7"/>
        <v>0</v>
      </c>
      <c r="M95" s="2">
        <f t="shared" si="8"/>
        <v>0</v>
      </c>
    </row>
    <row r="96" spans="1:13" ht="27" customHeight="1" thickBot="1">
      <c r="A96" s="57" t="s">
        <v>199</v>
      </c>
      <c r="B96" s="67" t="s">
        <v>160</v>
      </c>
      <c r="C96" s="67"/>
      <c r="D96" s="67"/>
      <c r="E96" s="67" t="s">
        <v>161</v>
      </c>
      <c r="F96" s="67"/>
      <c r="G96" s="1">
        <v>605.09</v>
      </c>
      <c r="H96" s="6"/>
      <c r="I96" s="6"/>
      <c r="J96" s="1">
        <f t="shared" si="6"/>
        <v>0</v>
      </c>
      <c r="K96" s="12"/>
      <c r="L96" s="1">
        <f t="shared" si="7"/>
        <v>0</v>
      </c>
      <c r="M96" s="2">
        <f t="shared" si="8"/>
        <v>0</v>
      </c>
    </row>
    <row r="97" spans="1:13" ht="27" customHeight="1" thickBot="1">
      <c r="A97" s="57" t="s">
        <v>200</v>
      </c>
      <c r="B97" s="67" t="s">
        <v>201</v>
      </c>
      <c r="C97" s="67"/>
      <c r="D97" s="67"/>
      <c r="E97" s="67" t="s">
        <v>161</v>
      </c>
      <c r="F97" s="67"/>
      <c r="G97" s="1">
        <v>1329.63</v>
      </c>
      <c r="H97" s="6"/>
      <c r="I97" s="6"/>
      <c r="J97" s="1">
        <f t="shared" si="6"/>
        <v>0</v>
      </c>
      <c r="K97" s="12"/>
      <c r="L97" s="1">
        <f t="shared" si="7"/>
        <v>0</v>
      </c>
      <c r="M97" s="2">
        <f t="shared" si="8"/>
        <v>0</v>
      </c>
    </row>
    <row r="98" spans="1:13" ht="36.950000000000003" customHeight="1" thickBot="1">
      <c r="A98" s="57" t="s">
        <v>202</v>
      </c>
      <c r="B98" s="67" t="s">
        <v>203</v>
      </c>
      <c r="C98" s="67"/>
      <c r="D98" s="67"/>
      <c r="E98" s="67" t="s">
        <v>52</v>
      </c>
      <c r="F98" s="67"/>
      <c r="G98" s="1">
        <v>236.58</v>
      </c>
      <c r="H98" s="6"/>
      <c r="I98" s="6"/>
      <c r="J98" s="1">
        <f t="shared" si="6"/>
        <v>0</v>
      </c>
      <c r="K98" s="12"/>
      <c r="L98" s="1">
        <f t="shared" si="7"/>
        <v>0</v>
      </c>
      <c r="M98" s="2">
        <f t="shared" si="8"/>
        <v>0</v>
      </c>
    </row>
    <row r="99" spans="1:13" ht="36.950000000000003" customHeight="1" thickBot="1">
      <c r="A99" s="57" t="s">
        <v>204</v>
      </c>
      <c r="B99" s="67" t="s">
        <v>155</v>
      </c>
      <c r="C99" s="67"/>
      <c r="D99" s="67"/>
      <c r="E99" s="67" t="s">
        <v>156</v>
      </c>
      <c r="F99" s="67"/>
      <c r="G99" s="1">
        <v>11.83</v>
      </c>
      <c r="H99" s="6"/>
      <c r="I99" s="6"/>
      <c r="J99" s="1">
        <f t="shared" si="6"/>
        <v>0</v>
      </c>
      <c r="K99" s="12"/>
      <c r="L99" s="1">
        <f t="shared" si="7"/>
        <v>0</v>
      </c>
      <c r="M99" s="2">
        <f t="shared" si="8"/>
        <v>0</v>
      </c>
    </row>
    <row r="100" spans="1:13" ht="27" customHeight="1" thickBot="1">
      <c r="A100" s="57" t="s">
        <v>205</v>
      </c>
      <c r="B100" s="67" t="s">
        <v>206</v>
      </c>
      <c r="C100" s="67"/>
      <c r="D100" s="67"/>
      <c r="E100" s="67" t="s">
        <v>34</v>
      </c>
      <c r="F100" s="67"/>
      <c r="G100" s="1">
        <v>396.29</v>
      </c>
      <c r="H100" s="6"/>
      <c r="I100" s="6"/>
      <c r="J100" s="1">
        <f t="shared" si="6"/>
        <v>0</v>
      </c>
      <c r="K100" s="12"/>
      <c r="L100" s="1">
        <f t="shared" si="7"/>
        <v>0</v>
      </c>
      <c r="M100" s="2">
        <f t="shared" si="8"/>
        <v>0</v>
      </c>
    </row>
    <row r="101" spans="1:13" ht="27" customHeight="1" thickBot="1">
      <c r="A101" s="57" t="s">
        <v>207</v>
      </c>
      <c r="B101" s="67" t="s">
        <v>206</v>
      </c>
      <c r="C101" s="67"/>
      <c r="D101" s="67"/>
      <c r="E101" s="67" t="s">
        <v>34</v>
      </c>
      <c r="F101" s="67"/>
      <c r="G101" s="1">
        <v>265.52</v>
      </c>
      <c r="H101" s="6"/>
      <c r="I101" s="6"/>
      <c r="J101" s="1">
        <f t="shared" si="6"/>
        <v>0</v>
      </c>
      <c r="K101" s="12"/>
      <c r="L101" s="1">
        <f t="shared" si="7"/>
        <v>0</v>
      </c>
      <c r="M101" s="2">
        <f t="shared" si="8"/>
        <v>0</v>
      </c>
    </row>
    <row r="102" spans="1:13" ht="27" customHeight="1" thickBot="1">
      <c r="A102" s="57" t="s">
        <v>208</v>
      </c>
      <c r="B102" s="67" t="s">
        <v>209</v>
      </c>
      <c r="C102" s="67"/>
      <c r="D102" s="67"/>
      <c r="E102" s="67" t="s">
        <v>161</v>
      </c>
      <c r="F102" s="67"/>
      <c r="G102" s="1">
        <v>481.28</v>
      </c>
      <c r="H102" s="6"/>
      <c r="I102" s="6"/>
      <c r="J102" s="1">
        <f t="shared" si="6"/>
        <v>0</v>
      </c>
      <c r="K102" s="12"/>
      <c r="L102" s="1">
        <f t="shared" si="7"/>
        <v>0</v>
      </c>
      <c r="M102" s="2">
        <f t="shared" si="8"/>
        <v>0</v>
      </c>
    </row>
    <row r="103" spans="1:13" ht="27" customHeight="1" thickBot="1">
      <c r="A103" s="57" t="s">
        <v>210</v>
      </c>
      <c r="B103" s="67" t="s">
        <v>211</v>
      </c>
      <c r="C103" s="67"/>
      <c r="D103" s="67"/>
      <c r="E103" s="67" t="s">
        <v>156</v>
      </c>
      <c r="F103" s="67"/>
      <c r="G103" s="1">
        <v>7.86</v>
      </c>
      <c r="H103" s="6"/>
      <c r="I103" s="6"/>
      <c r="J103" s="1">
        <f t="shared" si="6"/>
        <v>0</v>
      </c>
      <c r="K103" s="12"/>
      <c r="L103" s="1">
        <f t="shared" si="7"/>
        <v>0</v>
      </c>
      <c r="M103" s="2">
        <f t="shared" si="8"/>
        <v>0</v>
      </c>
    </row>
    <row r="104" spans="1:13" ht="27" customHeight="1" thickBot="1">
      <c r="A104" s="57" t="s">
        <v>212</v>
      </c>
      <c r="B104" s="67" t="s">
        <v>213</v>
      </c>
      <c r="C104" s="67"/>
      <c r="D104" s="67"/>
      <c r="E104" s="67" t="s">
        <v>52</v>
      </c>
      <c r="F104" s="67"/>
      <c r="G104" s="1">
        <v>265.52</v>
      </c>
      <c r="H104" s="6"/>
      <c r="I104" s="6"/>
      <c r="J104" s="1">
        <f t="shared" si="6"/>
        <v>0</v>
      </c>
      <c r="K104" s="12"/>
      <c r="L104" s="1">
        <f t="shared" si="7"/>
        <v>0</v>
      </c>
      <c r="M104" s="2">
        <f t="shared" si="8"/>
        <v>0</v>
      </c>
    </row>
    <row r="105" spans="1:13" ht="24.95" customHeight="1" thickBot="1">
      <c r="A105" s="47" t="s">
        <v>214</v>
      </c>
      <c r="B105" s="79" t="s">
        <v>215</v>
      </c>
      <c r="C105" s="80"/>
      <c r="D105" s="80"/>
      <c r="E105" s="48"/>
      <c r="F105" s="48"/>
      <c r="G105" s="48"/>
      <c r="H105" s="48"/>
      <c r="I105" s="48"/>
      <c r="J105" s="49"/>
      <c r="K105" s="50"/>
      <c r="L105" s="51"/>
      <c r="M105" s="52">
        <f>SUM(M106:M111)</f>
        <v>0</v>
      </c>
    </row>
    <row r="106" spans="1:13" ht="27" customHeight="1" thickBot="1">
      <c r="A106" s="57" t="s">
        <v>216</v>
      </c>
      <c r="B106" s="67" t="s">
        <v>217</v>
      </c>
      <c r="C106" s="67"/>
      <c r="D106" s="67"/>
      <c r="E106" s="67" t="s">
        <v>24</v>
      </c>
      <c r="F106" s="67"/>
      <c r="G106" s="1">
        <v>743.63</v>
      </c>
      <c r="H106" s="6"/>
      <c r="I106" s="6"/>
      <c r="J106" s="1">
        <f>SUM(H106+I106)</f>
        <v>0</v>
      </c>
      <c r="K106" s="12"/>
      <c r="L106" s="1">
        <f>ROUND(J106*(K106+1),2)</f>
        <v>0</v>
      </c>
      <c r="M106" s="2">
        <f t="shared" si="8"/>
        <v>0</v>
      </c>
    </row>
    <row r="107" spans="1:13" ht="27" customHeight="1" thickBot="1">
      <c r="A107" s="57" t="s">
        <v>218</v>
      </c>
      <c r="B107" s="67" t="s">
        <v>219</v>
      </c>
      <c r="C107" s="67"/>
      <c r="D107" s="67"/>
      <c r="E107" s="67" t="s">
        <v>31</v>
      </c>
      <c r="F107" s="67"/>
      <c r="G107" s="1">
        <v>56.04</v>
      </c>
      <c r="H107" s="6"/>
      <c r="I107" s="6"/>
      <c r="J107" s="1">
        <f t="shared" ref="J107:J111" si="9">SUM(H107+I107)</f>
        <v>0</v>
      </c>
      <c r="K107" s="12"/>
      <c r="L107" s="1">
        <f t="shared" ref="L107:L111" si="10">ROUND(J107*(K107+1),2)</f>
        <v>0</v>
      </c>
      <c r="M107" s="2">
        <f t="shared" si="8"/>
        <v>0</v>
      </c>
    </row>
    <row r="108" spans="1:13" ht="27" customHeight="1" thickBot="1">
      <c r="A108" s="57" t="s">
        <v>220</v>
      </c>
      <c r="B108" s="67" t="s">
        <v>221</v>
      </c>
      <c r="C108" s="67"/>
      <c r="D108" s="67"/>
      <c r="E108" s="67" t="s">
        <v>24</v>
      </c>
      <c r="F108" s="67"/>
      <c r="G108" s="1">
        <v>743.63</v>
      </c>
      <c r="H108" s="6"/>
      <c r="I108" s="6"/>
      <c r="J108" s="1">
        <f t="shared" si="9"/>
        <v>0</v>
      </c>
      <c r="K108" s="12"/>
      <c r="L108" s="1">
        <f t="shared" si="10"/>
        <v>0</v>
      </c>
      <c r="M108" s="2">
        <f t="shared" si="8"/>
        <v>0</v>
      </c>
    </row>
    <row r="109" spans="1:13" ht="27" customHeight="1" thickBot="1">
      <c r="A109" s="57" t="s">
        <v>222</v>
      </c>
      <c r="B109" s="67" t="s">
        <v>223</v>
      </c>
      <c r="C109" s="67"/>
      <c r="D109" s="67"/>
      <c r="E109" s="67" t="s">
        <v>31</v>
      </c>
      <c r="F109" s="67"/>
      <c r="G109" s="1">
        <v>125.35</v>
      </c>
      <c r="H109" s="6"/>
      <c r="I109" s="6"/>
      <c r="J109" s="1">
        <f t="shared" si="9"/>
        <v>0</v>
      </c>
      <c r="K109" s="12"/>
      <c r="L109" s="1">
        <f t="shared" si="10"/>
        <v>0</v>
      </c>
      <c r="M109" s="2">
        <f t="shared" si="8"/>
        <v>0</v>
      </c>
    </row>
    <row r="110" spans="1:13" ht="27" customHeight="1" thickBot="1">
      <c r="A110" s="57" t="s">
        <v>224</v>
      </c>
      <c r="B110" s="67" t="s">
        <v>225</v>
      </c>
      <c r="C110" s="67"/>
      <c r="D110" s="67"/>
      <c r="E110" s="67" t="s">
        <v>31</v>
      </c>
      <c r="F110" s="67"/>
      <c r="G110" s="1">
        <v>278.33</v>
      </c>
      <c r="H110" s="6"/>
      <c r="I110" s="6"/>
      <c r="J110" s="1">
        <f t="shared" si="9"/>
        <v>0</v>
      </c>
      <c r="K110" s="12"/>
      <c r="L110" s="1">
        <f>ROUND(J110*(K110+1),2)</f>
        <v>0</v>
      </c>
      <c r="M110" s="2">
        <f>ROUND(L110*G110,2)</f>
        <v>0</v>
      </c>
    </row>
    <row r="111" spans="1:13" ht="27" customHeight="1" thickBot="1">
      <c r="A111" s="57" t="s">
        <v>226</v>
      </c>
      <c r="B111" s="67" t="s">
        <v>227</v>
      </c>
      <c r="C111" s="67"/>
      <c r="D111" s="67"/>
      <c r="E111" s="67" t="s">
        <v>24</v>
      </c>
      <c r="F111" s="67"/>
      <c r="G111" s="1">
        <v>61.63</v>
      </c>
      <c r="H111" s="6"/>
      <c r="I111" s="6"/>
      <c r="J111" s="1">
        <f t="shared" si="9"/>
        <v>0</v>
      </c>
      <c r="K111" s="12"/>
      <c r="L111" s="1">
        <f t="shared" si="10"/>
        <v>0</v>
      </c>
      <c r="M111" s="2">
        <f t="shared" si="8"/>
        <v>0</v>
      </c>
    </row>
    <row r="112" spans="1:13" ht="24.95" customHeight="1" thickBot="1">
      <c r="A112" s="14" t="s">
        <v>228</v>
      </c>
      <c r="B112" s="72" t="s">
        <v>229</v>
      </c>
      <c r="C112" s="73"/>
      <c r="D112" s="73"/>
      <c r="E112" s="73"/>
      <c r="F112" s="73"/>
      <c r="G112" s="27"/>
      <c r="H112" s="27"/>
      <c r="I112" s="27"/>
      <c r="J112" s="32"/>
      <c r="K112" s="28"/>
      <c r="L112" s="22"/>
      <c r="M112" s="23">
        <f>SUM(M113:M124)</f>
        <v>0</v>
      </c>
    </row>
    <row r="113" spans="1:13" ht="45.95" customHeight="1" thickBot="1">
      <c r="A113" s="57" t="s">
        <v>230</v>
      </c>
      <c r="B113" s="67" t="s">
        <v>231</v>
      </c>
      <c r="C113" s="67"/>
      <c r="D113" s="67"/>
      <c r="E113" s="67" t="s">
        <v>24</v>
      </c>
      <c r="F113" s="67"/>
      <c r="G113" s="1">
        <v>1136.07</v>
      </c>
      <c r="H113" s="6"/>
      <c r="I113" s="6"/>
      <c r="J113" s="1">
        <f>SUM(H113+I113)</f>
        <v>0</v>
      </c>
      <c r="K113" s="12"/>
      <c r="L113" s="1">
        <f t="shared" si="7"/>
        <v>0</v>
      </c>
      <c r="M113" s="2">
        <f t="shared" si="8"/>
        <v>0</v>
      </c>
    </row>
    <row r="114" spans="1:13" ht="45.95" customHeight="1" thickBot="1">
      <c r="A114" s="57" t="s">
        <v>232</v>
      </c>
      <c r="B114" s="67" t="s">
        <v>233</v>
      </c>
      <c r="C114" s="67"/>
      <c r="D114" s="67"/>
      <c r="E114" s="67" t="s">
        <v>24</v>
      </c>
      <c r="F114" s="67"/>
      <c r="G114" s="1">
        <v>454.36</v>
      </c>
      <c r="H114" s="6"/>
      <c r="I114" s="6"/>
      <c r="J114" s="1">
        <f t="shared" ref="J114:J124" si="11">SUM(H114+I114)</f>
        <v>0</v>
      </c>
      <c r="K114" s="12"/>
      <c r="L114" s="1">
        <f t="shared" si="7"/>
        <v>0</v>
      </c>
      <c r="M114" s="2">
        <f t="shared" si="8"/>
        <v>0</v>
      </c>
    </row>
    <row r="115" spans="1:13" ht="36.950000000000003" customHeight="1" thickBot="1">
      <c r="A115" s="57" t="s">
        <v>234</v>
      </c>
      <c r="B115" s="67" t="s">
        <v>235</v>
      </c>
      <c r="C115" s="67"/>
      <c r="D115" s="67"/>
      <c r="E115" s="67" t="s">
        <v>24</v>
      </c>
      <c r="F115" s="67"/>
      <c r="G115" s="1">
        <v>35.81</v>
      </c>
      <c r="H115" s="6"/>
      <c r="I115" s="6"/>
      <c r="J115" s="1">
        <f t="shared" si="11"/>
        <v>0</v>
      </c>
      <c r="K115" s="12"/>
      <c r="L115" s="1">
        <f t="shared" si="7"/>
        <v>0</v>
      </c>
      <c r="M115" s="2">
        <f t="shared" si="8"/>
        <v>0</v>
      </c>
    </row>
    <row r="116" spans="1:13" ht="27" customHeight="1" thickBot="1">
      <c r="A116" s="57" t="s">
        <v>236</v>
      </c>
      <c r="B116" s="67" t="s">
        <v>237</v>
      </c>
      <c r="C116" s="67"/>
      <c r="D116" s="67"/>
      <c r="E116" s="67" t="s">
        <v>31</v>
      </c>
      <c r="F116" s="67"/>
      <c r="G116" s="1">
        <v>21.2</v>
      </c>
      <c r="H116" s="6"/>
      <c r="I116" s="6"/>
      <c r="J116" s="1">
        <f t="shared" si="11"/>
        <v>0</v>
      </c>
      <c r="K116" s="12"/>
      <c r="L116" s="1">
        <f t="shared" si="7"/>
        <v>0</v>
      </c>
      <c r="M116" s="2">
        <f t="shared" si="8"/>
        <v>0</v>
      </c>
    </row>
    <row r="117" spans="1:13" ht="27" customHeight="1" thickBot="1">
      <c r="A117" s="57" t="s">
        <v>238</v>
      </c>
      <c r="B117" s="67" t="s">
        <v>239</v>
      </c>
      <c r="C117" s="67"/>
      <c r="D117" s="67"/>
      <c r="E117" s="67" t="s">
        <v>31</v>
      </c>
      <c r="F117" s="67"/>
      <c r="G117" s="1">
        <v>62.6</v>
      </c>
      <c r="H117" s="6"/>
      <c r="I117" s="6"/>
      <c r="J117" s="1">
        <f t="shared" si="11"/>
        <v>0</v>
      </c>
      <c r="K117" s="12"/>
      <c r="L117" s="1">
        <f t="shared" si="7"/>
        <v>0</v>
      </c>
      <c r="M117" s="2">
        <f t="shared" si="8"/>
        <v>0</v>
      </c>
    </row>
    <row r="118" spans="1:13" ht="27" customHeight="1" thickBot="1">
      <c r="A118" s="57" t="s">
        <v>240</v>
      </c>
      <c r="B118" s="67" t="s">
        <v>241</v>
      </c>
      <c r="C118" s="67"/>
      <c r="D118" s="67"/>
      <c r="E118" s="67" t="s">
        <v>31</v>
      </c>
      <c r="F118" s="67"/>
      <c r="G118" s="1">
        <v>48.8</v>
      </c>
      <c r="H118" s="6"/>
      <c r="I118" s="6"/>
      <c r="J118" s="1">
        <f t="shared" si="11"/>
        <v>0</v>
      </c>
      <c r="K118" s="12"/>
      <c r="L118" s="1">
        <f t="shared" si="7"/>
        <v>0</v>
      </c>
      <c r="M118" s="2">
        <f t="shared" si="8"/>
        <v>0</v>
      </c>
    </row>
    <row r="119" spans="1:13" ht="27" customHeight="1" thickBot="1">
      <c r="A119" s="57" t="s">
        <v>242</v>
      </c>
      <c r="B119" s="67" t="s">
        <v>243</v>
      </c>
      <c r="C119" s="67"/>
      <c r="D119" s="67"/>
      <c r="E119" s="67" t="s">
        <v>31</v>
      </c>
      <c r="F119" s="67"/>
      <c r="G119" s="1">
        <v>7.3</v>
      </c>
      <c r="H119" s="6"/>
      <c r="I119" s="6"/>
      <c r="J119" s="1">
        <f t="shared" si="11"/>
        <v>0</v>
      </c>
      <c r="K119" s="12"/>
      <c r="L119" s="1">
        <f t="shared" si="7"/>
        <v>0</v>
      </c>
      <c r="M119" s="2">
        <f t="shared" si="8"/>
        <v>0</v>
      </c>
    </row>
    <row r="120" spans="1:13" ht="27" customHeight="1" thickBot="1">
      <c r="A120" s="57" t="s">
        <v>244</v>
      </c>
      <c r="B120" s="67" t="s">
        <v>245</v>
      </c>
      <c r="C120" s="67"/>
      <c r="D120" s="67"/>
      <c r="E120" s="67" t="s">
        <v>31</v>
      </c>
      <c r="F120" s="67"/>
      <c r="G120" s="1">
        <v>19.600000000000001</v>
      </c>
      <c r="H120" s="6"/>
      <c r="I120" s="6"/>
      <c r="J120" s="1">
        <f t="shared" si="11"/>
        <v>0</v>
      </c>
      <c r="K120" s="12"/>
      <c r="L120" s="1">
        <f t="shared" si="7"/>
        <v>0</v>
      </c>
      <c r="M120" s="2">
        <f t="shared" si="8"/>
        <v>0</v>
      </c>
    </row>
    <row r="121" spans="1:13" ht="27" customHeight="1" thickBot="1">
      <c r="A121" s="57" t="s">
        <v>246</v>
      </c>
      <c r="B121" s="67" t="s">
        <v>247</v>
      </c>
      <c r="C121" s="67"/>
      <c r="D121" s="67"/>
      <c r="E121" s="67" t="s">
        <v>31</v>
      </c>
      <c r="F121" s="67"/>
      <c r="G121" s="1">
        <v>60.6</v>
      </c>
      <c r="H121" s="6"/>
      <c r="I121" s="6"/>
      <c r="J121" s="1">
        <f t="shared" si="11"/>
        <v>0</v>
      </c>
      <c r="K121" s="12"/>
      <c r="L121" s="1">
        <f t="shared" si="7"/>
        <v>0</v>
      </c>
      <c r="M121" s="2">
        <f t="shared" si="8"/>
        <v>0</v>
      </c>
    </row>
    <row r="122" spans="1:13" ht="27" customHeight="1" thickBot="1">
      <c r="A122" s="57" t="s">
        <v>248</v>
      </c>
      <c r="B122" s="67" t="s">
        <v>249</v>
      </c>
      <c r="C122" s="67"/>
      <c r="D122" s="67"/>
      <c r="E122" s="67" t="s">
        <v>31</v>
      </c>
      <c r="F122" s="67"/>
      <c r="G122" s="1">
        <v>468.22</v>
      </c>
      <c r="H122" s="6"/>
      <c r="I122" s="6"/>
      <c r="J122" s="1">
        <f t="shared" si="11"/>
        <v>0</v>
      </c>
      <c r="K122" s="12"/>
      <c r="L122" s="1">
        <f t="shared" si="7"/>
        <v>0</v>
      </c>
      <c r="M122" s="2">
        <f t="shared" si="8"/>
        <v>0</v>
      </c>
    </row>
    <row r="123" spans="1:13" ht="27" customHeight="1" thickBot="1">
      <c r="A123" s="57" t="s">
        <v>250</v>
      </c>
      <c r="B123" s="67" t="s">
        <v>251</v>
      </c>
      <c r="C123" s="67"/>
      <c r="D123" s="67"/>
      <c r="E123" s="67" t="s">
        <v>24</v>
      </c>
      <c r="F123" s="67"/>
      <c r="G123" s="1">
        <v>16.559999999999999</v>
      </c>
      <c r="H123" s="6"/>
      <c r="I123" s="6"/>
      <c r="J123" s="1">
        <f t="shared" si="11"/>
        <v>0</v>
      </c>
      <c r="K123" s="12"/>
      <c r="L123" s="1">
        <f t="shared" si="7"/>
        <v>0</v>
      </c>
      <c r="M123" s="2">
        <f t="shared" si="8"/>
        <v>0</v>
      </c>
    </row>
    <row r="124" spans="1:13" ht="27" customHeight="1" thickBot="1">
      <c r="A124" s="57" t="s">
        <v>252</v>
      </c>
      <c r="B124" s="67" t="s">
        <v>253</v>
      </c>
      <c r="C124" s="67"/>
      <c r="D124" s="67"/>
      <c r="E124" s="67" t="s">
        <v>24</v>
      </c>
      <c r="F124" s="67"/>
      <c r="G124" s="1">
        <v>10</v>
      </c>
      <c r="H124" s="6"/>
      <c r="I124" s="6"/>
      <c r="J124" s="1">
        <f t="shared" si="11"/>
        <v>0</v>
      </c>
      <c r="K124" s="12"/>
      <c r="L124" s="1">
        <f t="shared" si="7"/>
        <v>0</v>
      </c>
      <c r="M124" s="2">
        <f t="shared" si="8"/>
        <v>0</v>
      </c>
    </row>
    <row r="125" spans="1:13" ht="24.95" customHeight="1" thickBot="1">
      <c r="A125" s="14" t="s">
        <v>254</v>
      </c>
      <c r="B125" s="72" t="s">
        <v>255</v>
      </c>
      <c r="C125" s="73"/>
      <c r="D125" s="73"/>
      <c r="E125" s="27"/>
      <c r="F125" s="27"/>
      <c r="G125" s="27"/>
      <c r="H125" s="27"/>
      <c r="I125" s="27"/>
      <c r="J125" s="32"/>
      <c r="K125" s="28"/>
      <c r="L125" s="22"/>
      <c r="M125" s="23">
        <f>SUM(M126+M129+M137)</f>
        <v>0</v>
      </c>
    </row>
    <row r="126" spans="1:13" ht="24.95" customHeight="1" thickBot="1">
      <c r="A126" s="13" t="s">
        <v>256</v>
      </c>
      <c r="B126" s="76" t="s">
        <v>257</v>
      </c>
      <c r="C126" s="77"/>
      <c r="D126" s="77"/>
      <c r="E126" s="29"/>
      <c r="F126" s="29"/>
      <c r="G126" s="29"/>
      <c r="H126" s="29"/>
      <c r="I126" s="29"/>
      <c r="J126" s="31"/>
      <c r="K126" s="30"/>
      <c r="L126" s="20"/>
      <c r="M126" s="21">
        <f>SUM(M127:M128)</f>
        <v>0</v>
      </c>
    </row>
    <row r="127" spans="1:13" ht="27" customHeight="1" thickBot="1">
      <c r="A127" s="57" t="s">
        <v>258</v>
      </c>
      <c r="B127" s="67" t="s">
        <v>259</v>
      </c>
      <c r="C127" s="67"/>
      <c r="D127" s="67"/>
      <c r="E127" s="67" t="s">
        <v>31</v>
      </c>
      <c r="F127" s="67"/>
      <c r="G127" s="1">
        <v>1001.01</v>
      </c>
      <c r="H127" s="6"/>
      <c r="I127" s="6"/>
      <c r="J127" s="1">
        <f>SUM(H127+I127)</f>
        <v>0</v>
      </c>
      <c r="K127" s="12"/>
      <c r="L127" s="1">
        <f t="shared" si="7"/>
        <v>0</v>
      </c>
      <c r="M127" s="2">
        <f t="shared" si="8"/>
        <v>0</v>
      </c>
    </row>
    <row r="128" spans="1:13" ht="27" customHeight="1" thickBot="1">
      <c r="A128" s="57" t="s">
        <v>260</v>
      </c>
      <c r="B128" s="67" t="s">
        <v>261</v>
      </c>
      <c r="C128" s="67"/>
      <c r="D128" s="67"/>
      <c r="E128" s="67" t="s">
        <v>31</v>
      </c>
      <c r="F128" s="67"/>
      <c r="G128" s="1">
        <v>1001.01</v>
      </c>
      <c r="H128" s="6"/>
      <c r="I128" s="6"/>
      <c r="J128" s="1">
        <f>SUM(H128+I128)</f>
        <v>0</v>
      </c>
      <c r="K128" s="12"/>
      <c r="L128" s="1">
        <f t="shared" si="7"/>
        <v>0</v>
      </c>
      <c r="M128" s="2">
        <f t="shared" si="8"/>
        <v>0</v>
      </c>
    </row>
    <row r="129" spans="1:13" ht="24.95" customHeight="1" thickBot="1">
      <c r="A129" s="13" t="s">
        <v>262</v>
      </c>
      <c r="B129" s="76" t="s">
        <v>263</v>
      </c>
      <c r="C129" s="77"/>
      <c r="D129" s="77"/>
      <c r="E129" s="29"/>
      <c r="F129" s="29"/>
      <c r="G129" s="31"/>
      <c r="H129" s="29"/>
      <c r="I129" s="29"/>
      <c r="J129" s="31"/>
      <c r="K129" s="30"/>
      <c r="L129" s="20"/>
      <c r="M129" s="21">
        <f>SUM(M130:M136)</f>
        <v>0</v>
      </c>
    </row>
    <row r="130" spans="1:13" ht="27" customHeight="1" thickBot="1">
      <c r="A130" s="57" t="s">
        <v>264</v>
      </c>
      <c r="B130" s="67" t="s">
        <v>265</v>
      </c>
      <c r="C130" s="67"/>
      <c r="D130" s="67"/>
      <c r="E130" s="67" t="s">
        <v>31</v>
      </c>
      <c r="F130" s="67"/>
      <c r="G130" s="1">
        <v>29.07</v>
      </c>
      <c r="H130" s="6"/>
      <c r="I130" s="6"/>
      <c r="J130" s="1">
        <f>SUM(H130+I130)</f>
        <v>0</v>
      </c>
      <c r="K130" s="12"/>
      <c r="L130" s="1">
        <f t="shared" si="7"/>
        <v>0</v>
      </c>
      <c r="M130" s="2">
        <f t="shared" si="8"/>
        <v>0</v>
      </c>
    </row>
    <row r="131" spans="1:13" ht="27" customHeight="1" thickBot="1">
      <c r="A131" s="57" t="s">
        <v>266</v>
      </c>
      <c r="B131" s="67" t="s">
        <v>267</v>
      </c>
      <c r="C131" s="67"/>
      <c r="D131" s="67"/>
      <c r="E131" s="67" t="s">
        <v>57</v>
      </c>
      <c r="F131" s="67"/>
      <c r="G131" s="1">
        <v>8</v>
      </c>
      <c r="H131" s="6"/>
      <c r="I131" s="6"/>
      <c r="J131" s="1">
        <f t="shared" ref="J131:J136" si="12">SUM(H131+I131)</f>
        <v>0</v>
      </c>
      <c r="K131" s="12"/>
      <c r="L131" s="1">
        <f t="shared" si="7"/>
        <v>0</v>
      </c>
      <c r="M131" s="2">
        <f t="shared" si="8"/>
        <v>0</v>
      </c>
    </row>
    <row r="132" spans="1:13" ht="27" customHeight="1" thickBot="1">
      <c r="A132" s="57" t="s">
        <v>268</v>
      </c>
      <c r="B132" s="67" t="s">
        <v>269</v>
      </c>
      <c r="C132" s="67"/>
      <c r="D132" s="67"/>
      <c r="E132" s="67" t="s">
        <v>57</v>
      </c>
      <c r="F132" s="67"/>
      <c r="G132" s="1">
        <v>2</v>
      </c>
      <c r="H132" s="6"/>
      <c r="I132" s="6"/>
      <c r="J132" s="1">
        <f t="shared" si="12"/>
        <v>0</v>
      </c>
      <c r="K132" s="12"/>
      <c r="L132" s="1">
        <f t="shared" si="7"/>
        <v>0</v>
      </c>
      <c r="M132" s="2">
        <f t="shared" si="8"/>
        <v>0</v>
      </c>
    </row>
    <row r="133" spans="1:13" ht="27" customHeight="1" thickBot="1">
      <c r="A133" s="57" t="s">
        <v>270</v>
      </c>
      <c r="B133" s="67" t="s">
        <v>271</v>
      </c>
      <c r="C133" s="67"/>
      <c r="D133" s="67"/>
      <c r="E133" s="67" t="s">
        <v>57</v>
      </c>
      <c r="F133" s="67"/>
      <c r="G133" s="1">
        <v>7</v>
      </c>
      <c r="H133" s="6"/>
      <c r="I133" s="6"/>
      <c r="J133" s="1">
        <f t="shared" si="12"/>
        <v>0</v>
      </c>
      <c r="K133" s="12"/>
      <c r="L133" s="1">
        <f t="shared" si="7"/>
        <v>0</v>
      </c>
      <c r="M133" s="2">
        <f t="shared" si="8"/>
        <v>0</v>
      </c>
    </row>
    <row r="134" spans="1:13" ht="27" customHeight="1" thickBot="1">
      <c r="A134" s="57" t="s">
        <v>272</v>
      </c>
      <c r="B134" s="67" t="s">
        <v>273</v>
      </c>
      <c r="C134" s="67"/>
      <c r="D134" s="67"/>
      <c r="E134" s="67" t="s">
        <v>57</v>
      </c>
      <c r="F134" s="67"/>
      <c r="G134" s="1">
        <v>2</v>
      </c>
      <c r="H134" s="6"/>
      <c r="I134" s="6"/>
      <c r="J134" s="1">
        <f t="shared" si="12"/>
        <v>0</v>
      </c>
      <c r="K134" s="12"/>
      <c r="L134" s="1">
        <f t="shared" si="7"/>
        <v>0</v>
      </c>
      <c r="M134" s="2">
        <f t="shared" si="8"/>
        <v>0</v>
      </c>
    </row>
    <row r="135" spans="1:13" ht="27" customHeight="1" thickBot="1">
      <c r="A135" s="57" t="s">
        <v>274</v>
      </c>
      <c r="B135" s="67" t="s">
        <v>275</v>
      </c>
      <c r="C135" s="67"/>
      <c r="D135" s="67"/>
      <c r="E135" s="67" t="s">
        <v>31</v>
      </c>
      <c r="F135" s="67"/>
      <c r="G135" s="1">
        <v>15</v>
      </c>
      <c r="H135" s="6"/>
      <c r="I135" s="6"/>
      <c r="J135" s="1">
        <f t="shared" si="12"/>
        <v>0</v>
      </c>
      <c r="K135" s="12"/>
      <c r="L135" s="1">
        <f t="shared" si="7"/>
        <v>0</v>
      </c>
      <c r="M135" s="2">
        <f t="shared" si="8"/>
        <v>0</v>
      </c>
    </row>
    <row r="136" spans="1:13" ht="27" customHeight="1" thickBot="1">
      <c r="A136" s="57" t="s">
        <v>276</v>
      </c>
      <c r="B136" s="67" t="s">
        <v>277</v>
      </c>
      <c r="C136" s="67"/>
      <c r="D136" s="67"/>
      <c r="E136" s="67" t="s">
        <v>57</v>
      </c>
      <c r="F136" s="67"/>
      <c r="G136" s="1">
        <v>2</v>
      </c>
      <c r="H136" s="6"/>
      <c r="I136" s="6"/>
      <c r="J136" s="1">
        <f t="shared" si="12"/>
        <v>0</v>
      </c>
      <c r="K136" s="12"/>
      <c r="L136" s="1">
        <f t="shared" si="7"/>
        <v>0</v>
      </c>
      <c r="M136" s="2">
        <f t="shared" si="8"/>
        <v>0</v>
      </c>
    </row>
    <row r="137" spans="1:13" ht="24.95" customHeight="1" thickBot="1">
      <c r="A137" s="13" t="s">
        <v>278</v>
      </c>
      <c r="B137" s="76" t="s">
        <v>279</v>
      </c>
      <c r="C137" s="77"/>
      <c r="D137" s="77"/>
      <c r="E137" s="29"/>
      <c r="F137" s="29"/>
      <c r="G137" s="31"/>
      <c r="H137" s="29"/>
      <c r="I137" s="29"/>
      <c r="J137" s="31"/>
      <c r="K137" s="30"/>
      <c r="L137" s="20"/>
      <c r="M137" s="21">
        <f>SUM(M138:M140)</f>
        <v>0</v>
      </c>
    </row>
    <row r="138" spans="1:13" ht="27" customHeight="1" thickBot="1">
      <c r="A138" s="57" t="s">
        <v>280</v>
      </c>
      <c r="B138" s="67" t="s">
        <v>281</v>
      </c>
      <c r="C138" s="67"/>
      <c r="D138" s="67"/>
      <c r="E138" s="67" t="s">
        <v>57</v>
      </c>
      <c r="F138" s="67"/>
      <c r="G138" s="1">
        <v>2</v>
      </c>
      <c r="H138" s="6"/>
      <c r="I138" s="6"/>
      <c r="J138" s="1">
        <f>SUM(H138+I138)</f>
        <v>0</v>
      </c>
      <c r="K138" s="12"/>
      <c r="L138" s="1">
        <f t="shared" si="7"/>
        <v>0</v>
      </c>
      <c r="M138" s="2">
        <f t="shared" si="8"/>
        <v>0</v>
      </c>
    </row>
    <row r="139" spans="1:13" ht="27" customHeight="1" thickBot="1">
      <c r="A139" s="57" t="s">
        <v>282</v>
      </c>
      <c r="B139" s="67" t="s">
        <v>283</v>
      </c>
      <c r="C139" s="67"/>
      <c r="D139" s="67"/>
      <c r="E139" s="67" t="s">
        <v>31</v>
      </c>
      <c r="F139" s="67"/>
      <c r="G139" s="1">
        <v>12</v>
      </c>
      <c r="H139" s="6"/>
      <c r="I139" s="6"/>
      <c r="J139" s="1">
        <f t="shared" ref="J139:J140" si="13">SUM(H139+I139)</f>
        <v>0</v>
      </c>
      <c r="K139" s="12"/>
      <c r="L139" s="1">
        <f t="shared" ref="L139:L202" si="14">ROUND(J139*(K139+1),2)</f>
        <v>0</v>
      </c>
      <c r="M139" s="2">
        <f t="shared" ref="M139:M202" si="15">ROUND(L139*G139,2)</f>
        <v>0</v>
      </c>
    </row>
    <row r="140" spans="1:13" ht="27" customHeight="1" thickBot="1">
      <c r="A140" s="57" t="s">
        <v>284</v>
      </c>
      <c r="B140" s="67" t="s">
        <v>285</v>
      </c>
      <c r="C140" s="67"/>
      <c r="D140" s="67"/>
      <c r="E140" s="67" t="s">
        <v>57</v>
      </c>
      <c r="F140" s="67"/>
      <c r="G140" s="1">
        <v>2</v>
      </c>
      <c r="H140" s="6"/>
      <c r="I140" s="6"/>
      <c r="J140" s="1">
        <f t="shared" si="13"/>
        <v>0</v>
      </c>
      <c r="K140" s="12"/>
      <c r="L140" s="1">
        <f t="shared" si="14"/>
        <v>0</v>
      </c>
      <c r="M140" s="2">
        <f t="shared" si="15"/>
        <v>0</v>
      </c>
    </row>
    <row r="141" spans="1:13" ht="24.95" customHeight="1" thickBot="1">
      <c r="A141" s="14" t="s">
        <v>286</v>
      </c>
      <c r="B141" s="72" t="s">
        <v>287</v>
      </c>
      <c r="C141" s="73"/>
      <c r="D141" s="73"/>
      <c r="E141" s="27"/>
      <c r="F141" s="27"/>
      <c r="G141" s="32"/>
      <c r="H141" s="27"/>
      <c r="I141" s="27"/>
      <c r="J141" s="32"/>
      <c r="K141" s="28"/>
      <c r="L141" s="22"/>
      <c r="M141" s="23">
        <f>SUM(M142+M167)</f>
        <v>0</v>
      </c>
    </row>
    <row r="142" spans="1:13" ht="24.95" customHeight="1" thickBot="1">
      <c r="A142" s="13" t="s">
        <v>288</v>
      </c>
      <c r="B142" s="76" t="s">
        <v>289</v>
      </c>
      <c r="C142" s="77"/>
      <c r="D142" s="77"/>
      <c r="E142" s="29"/>
      <c r="F142" s="29"/>
      <c r="G142" s="31"/>
      <c r="H142" s="29"/>
      <c r="I142" s="29"/>
      <c r="J142" s="31"/>
      <c r="K142" s="30"/>
      <c r="L142" s="20"/>
      <c r="M142" s="21">
        <f>SUM(M143:M166)</f>
        <v>0</v>
      </c>
    </row>
    <row r="143" spans="1:13" ht="27" customHeight="1" thickBot="1">
      <c r="A143" s="57" t="s">
        <v>290</v>
      </c>
      <c r="B143" s="67" t="s">
        <v>291</v>
      </c>
      <c r="C143" s="67"/>
      <c r="D143" s="67"/>
      <c r="E143" s="67" t="s">
        <v>57</v>
      </c>
      <c r="F143" s="67"/>
      <c r="G143" s="1">
        <v>3</v>
      </c>
      <c r="H143" s="6"/>
      <c r="I143" s="6"/>
      <c r="J143" s="1">
        <f>SUM(H143+I143)</f>
        <v>0</v>
      </c>
      <c r="K143" s="12"/>
      <c r="L143" s="1">
        <f t="shared" si="14"/>
        <v>0</v>
      </c>
      <c r="M143" s="2">
        <f t="shared" si="15"/>
        <v>0</v>
      </c>
    </row>
    <row r="144" spans="1:13" ht="27" customHeight="1" thickBot="1">
      <c r="A144" s="57" t="s">
        <v>292</v>
      </c>
      <c r="B144" s="67" t="s">
        <v>293</v>
      </c>
      <c r="C144" s="67"/>
      <c r="D144" s="67"/>
      <c r="E144" s="67" t="s">
        <v>57</v>
      </c>
      <c r="F144" s="67"/>
      <c r="G144" s="1">
        <v>1</v>
      </c>
      <c r="H144" s="6"/>
      <c r="I144" s="6"/>
      <c r="J144" s="1">
        <f t="shared" ref="J144:J166" si="16">SUM(H144+I144)</f>
        <v>0</v>
      </c>
      <c r="K144" s="12"/>
      <c r="L144" s="1">
        <f t="shared" si="14"/>
        <v>0</v>
      </c>
      <c r="M144" s="2">
        <f t="shared" si="15"/>
        <v>0</v>
      </c>
    </row>
    <row r="145" spans="1:13" ht="27" customHeight="1" thickBot="1">
      <c r="A145" s="57" t="s">
        <v>294</v>
      </c>
      <c r="B145" s="67" t="s">
        <v>295</v>
      </c>
      <c r="C145" s="67"/>
      <c r="D145" s="67"/>
      <c r="E145" s="67" t="s">
        <v>57</v>
      </c>
      <c r="F145" s="67"/>
      <c r="G145" s="1">
        <v>2</v>
      </c>
      <c r="H145" s="6"/>
      <c r="I145" s="6"/>
      <c r="J145" s="1">
        <f t="shared" si="16"/>
        <v>0</v>
      </c>
      <c r="K145" s="12"/>
      <c r="L145" s="1">
        <f t="shared" si="14"/>
        <v>0</v>
      </c>
      <c r="M145" s="2">
        <f t="shared" si="15"/>
        <v>0</v>
      </c>
    </row>
    <row r="146" spans="1:13" ht="27" customHeight="1" thickBot="1">
      <c r="A146" s="57" t="s">
        <v>296</v>
      </c>
      <c r="B146" s="67" t="s">
        <v>297</v>
      </c>
      <c r="C146" s="67"/>
      <c r="D146" s="67"/>
      <c r="E146" s="67" t="s">
        <v>57</v>
      </c>
      <c r="F146" s="67"/>
      <c r="G146" s="1">
        <v>1</v>
      </c>
      <c r="H146" s="6"/>
      <c r="I146" s="6"/>
      <c r="J146" s="1">
        <f t="shared" si="16"/>
        <v>0</v>
      </c>
      <c r="K146" s="12"/>
      <c r="L146" s="1">
        <f t="shared" si="14"/>
        <v>0</v>
      </c>
      <c r="M146" s="2">
        <f t="shared" si="15"/>
        <v>0</v>
      </c>
    </row>
    <row r="147" spans="1:13" ht="36.950000000000003" customHeight="1" thickBot="1">
      <c r="A147" s="57" t="s">
        <v>298</v>
      </c>
      <c r="B147" s="67" t="s">
        <v>299</v>
      </c>
      <c r="C147" s="67"/>
      <c r="D147" s="67"/>
      <c r="E147" s="67" t="s">
        <v>57</v>
      </c>
      <c r="F147" s="67"/>
      <c r="G147" s="1">
        <v>1</v>
      </c>
      <c r="H147" s="6"/>
      <c r="I147" s="6"/>
      <c r="J147" s="1">
        <f t="shared" si="16"/>
        <v>0</v>
      </c>
      <c r="K147" s="12"/>
      <c r="L147" s="1">
        <f t="shared" si="14"/>
        <v>0</v>
      </c>
      <c r="M147" s="2">
        <f t="shared" si="15"/>
        <v>0</v>
      </c>
    </row>
    <row r="148" spans="1:13" ht="27" customHeight="1" thickBot="1">
      <c r="A148" s="57" t="s">
        <v>300</v>
      </c>
      <c r="B148" s="67" t="s">
        <v>301</v>
      </c>
      <c r="C148" s="67"/>
      <c r="D148" s="67"/>
      <c r="E148" s="67" t="s">
        <v>57</v>
      </c>
      <c r="F148" s="67"/>
      <c r="G148" s="1">
        <v>1</v>
      </c>
      <c r="H148" s="6"/>
      <c r="I148" s="6"/>
      <c r="J148" s="1">
        <f t="shared" si="16"/>
        <v>0</v>
      </c>
      <c r="K148" s="12"/>
      <c r="L148" s="1">
        <f t="shared" si="14"/>
        <v>0</v>
      </c>
      <c r="M148" s="2">
        <f t="shared" si="15"/>
        <v>0</v>
      </c>
    </row>
    <row r="149" spans="1:13" ht="27" customHeight="1" thickBot="1">
      <c r="A149" s="57" t="s">
        <v>302</v>
      </c>
      <c r="B149" s="67" t="s">
        <v>303</v>
      </c>
      <c r="C149" s="67"/>
      <c r="D149" s="67"/>
      <c r="E149" s="67" t="s">
        <v>31</v>
      </c>
      <c r="F149" s="67"/>
      <c r="G149" s="1">
        <v>164.5</v>
      </c>
      <c r="H149" s="6"/>
      <c r="I149" s="6"/>
      <c r="J149" s="1">
        <f t="shared" si="16"/>
        <v>0</v>
      </c>
      <c r="K149" s="12"/>
      <c r="L149" s="1">
        <f t="shared" si="14"/>
        <v>0</v>
      </c>
      <c r="M149" s="2">
        <f t="shared" si="15"/>
        <v>0</v>
      </c>
    </row>
    <row r="150" spans="1:13" ht="27" customHeight="1" thickBot="1">
      <c r="A150" s="57" t="s">
        <v>304</v>
      </c>
      <c r="B150" s="67" t="s">
        <v>305</v>
      </c>
      <c r="C150" s="67"/>
      <c r="D150" s="67"/>
      <c r="E150" s="67" t="s">
        <v>31</v>
      </c>
      <c r="F150" s="67"/>
      <c r="G150" s="1">
        <v>59</v>
      </c>
      <c r="H150" s="6"/>
      <c r="I150" s="6"/>
      <c r="J150" s="1">
        <f t="shared" si="16"/>
        <v>0</v>
      </c>
      <c r="K150" s="12"/>
      <c r="L150" s="1">
        <f t="shared" si="14"/>
        <v>0</v>
      </c>
      <c r="M150" s="2">
        <f t="shared" si="15"/>
        <v>0</v>
      </c>
    </row>
    <row r="151" spans="1:13" ht="27" customHeight="1" thickBot="1">
      <c r="A151" s="57" t="s">
        <v>306</v>
      </c>
      <c r="B151" s="67" t="s">
        <v>307</v>
      </c>
      <c r="C151" s="67"/>
      <c r="D151" s="67"/>
      <c r="E151" s="67" t="s">
        <v>31</v>
      </c>
      <c r="F151" s="67"/>
      <c r="G151" s="1">
        <v>186</v>
      </c>
      <c r="H151" s="6"/>
      <c r="I151" s="6"/>
      <c r="J151" s="1">
        <f t="shared" si="16"/>
        <v>0</v>
      </c>
      <c r="K151" s="12"/>
      <c r="L151" s="1">
        <f t="shared" si="14"/>
        <v>0</v>
      </c>
      <c r="M151" s="2">
        <f t="shared" si="15"/>
        <v>0</v>
      </c>
    </row>
    <row r="152" spans="1:13" ht="27" customHeight="1" thickBot="1">
      <c r="A152" s="57" t="s">
        <v>308</v>
      </c>
      <c r="B152" s="67" t="s">
        <v>309</v>
      </c>
      <c r="C152" s="67"/>
      <c r="D152" s="67"/>
      <c r="E152" s="67" t="s">
        <v>57</v>
      </c>
      <c r="F152" s="67"/>
      <c r="G152" s="1">
        <v>1</v>
      </c>
      <c r="H152" s="6"/>
      <c r="I152" s="6"/>
      <c r="J152" s="1">
        <f t="shared" si="16"/>
        <v>0</v>
      </c>
      <c r="K152" s="12"/>
      <c r="L152" s="1">
        <f t="shared" si="14"/>
        <v>0</v>
      </c>
      <c r="M152" s="2">
        <f t="shared" si="15"/>
        <v>0</v>
      </c>
    </row>
    <row r="153" spans="1:13" ht="27" customHeight="1" thickBot="1">
      <c r="A153" s="57" t="s">
        <v>310</v>
      </c>
      <c r="B153" s="67" t="s">
        <v>311</v>
      </c>
      <c r="C153" s="67"/>
      <c r="D153" s="67"/>
      <c r="E153" s="67" t="s">
        <v>57</v>
      </c>
      <c r="F153" s="67"/>
      <c r="G153" s="1">
        <v>3</v>
      </c>
      <c r="H153" s="6"/>
      <c r="I153" s="6"/>
      <c r="J153" s="1">
        <f t="shared" si="16"/>
        <v>0</v>
      </c>
      <c r="K153" s="12"/>
      <c r="L153" s="1">
        <f t="shared" si="14"/>
        <v>0</v>
      </c>
      <c r="M153" s="2">
        <f t="shared" si="15"/>
        <v>0</v>
      </c>
    </row>
    <row r="154" spans="1:13" ht="27" customHeight="1" thickBot="1">
      <c r="A154" s="57" t="s">
        <v>312</v>
      </c>
      <c r="B154" s="67" t="s">
        <v>313</v>
      </c>
      <c r="C154" s="67"/>
      <c r="D154" s="67"/>
      <c r="E154" s="67" t="s">
        <v>57</v>
      </c>
      <c r="F154" s="67"/>
      <c r="G154" s="1">
        <v>4</v>
      </c>
      <c r="H154" s="6"/>
      <c r="I154" s="6"/>
      <c r="J154" s="1">
        <f t="shared" si="16"/>
        <v>0</v>
      </c>
      <c r="K154" s="12"/>
      <c r="L154" s="1">
        <f t="shared" si="14"/>
        <v>0</v>
      </c>
      <c r="M154" s="2">
        <f t="shared" si="15"/>
        <v>0</v>
      </c>
    </row>
    <row r="155" spans="1:13" ht="27" customHeight="1" thickBot="1">
      <c r="A155" s="57" t="s">
        <v>314</v>
      </c>
      <c r="B155" s="67" t="s">
        <v>315</v>
      </c>
      <c r="C155" s="67"/>
      <c r="D155" s="67"/>
      <c r="E155" s="67" t="s">
        <v>57</v>
      </c>
      <c r="F155" s="67"/>
      <c r="G155" s="1">
        <v>1</v>
      </c>
      <c r="H155" s="6"/>
      <c r="I155" s="6"/>
      <c r="J155" s="1">
        <f t="shared" si="16"/>
        <v>0</v>
      </c>
      <c r="K155" s="12"/>
      <c r="L155" s="1">
        <f t="shared" si="14"/>
        <v>0</v>
      </c>
      <c r="M155" s="2">
        <f t="shared" si="15"/>
        <v>0</v>
      </c>
    </row>
    <row r="156" spans="1:13" ht="27" customHeight="1" thickBot="1">
      <c r="A156" s="57" t="s">
        <v>316</v>
      </c>
      <c r="B156" s="67" t="s">
        <v>317</v>
      </c>
      <c r="C156" s="67"/>
      <c r="D156" s="67"/>
      <c r="E156" s="67" t="s">
        <v>57</v>
      </c>
      <c r="F156" s="67"/>
      <c r="G156" s="1">
        <v>2</v>
      </c>
      <c r="H156" s="6"/>
      <c r="I156" s="6"/>
      <c r="J156" s="1">
        <f t="shared" si="16"/>
        <v>0</v>
      </c>
      <c r="K156" s="12"/>
      <c r="L156" s="1">
        <f t="shared" si="14"/>
        <v>0</v>
      </c>
      <c r="M156" s="2">
        <f t="shared" si="15"/>
        <v>0</v>
      </c>
    </row>
    <row r="157" spans="1:13" ht="27" customHeight="1" thickBot="1">
      <c r="A157" s="57" t="s">
        <v>318</v>
      </c>
      <c r="B157" s="67" t="s">
        <v>319</v>
      </c>
      <c r="C157" s="67"/>
      <c r="D157" s="67"/>
      <c r="E157" s="67" t="s">
        <v>31</v>
      </c>
      <c r="F157" s="67"/>
      <c r="G157" s="1">
        <v>6</v>
      </c>
      <c r="H157" s="6"/>
      <c r="I157" s="6"/>
      <c r="J157" s="1">
        <f t="shared" si="16"/>
        <v>0</v>
      </c>
      <c r="K157" s="12"/>
      <c r="L157" s="1">
        <f t="shared" si="14"/>
        <v>0</v>
      </c>
      <c r="M157" s="2">
        <f t="shared" si="15"/>
        <v>0</v>
      </c>
    </row>
    <row r="158" spans="1:13" ht="27" customHeight="1" thickBot="1">
      <c r="A158" s="57" t="s">
        <v>320</v>
      </c>
      <c r="B158" s="67" t="s">
        <v>321</v>
      </c>
      <c r="C158" s="67"/>
      <c r="D158" s="67"/>
      <c r="E158" s="67" t="s">
        <v>57</v>
      </c>
      <c r="F158" s="67"/>
      <c r="G158" s="1">
        <v>1</v>
      </c>
      <c r="H158" s="6"/>
      <c r="I158" s="6"/>
      <c r="J158" s="1">
        <f t="shared" si="16"/>
        <v>0</v>
      </c>
      <c r="K158" s="12"/>
      <c r="L158" s="1">
        <f t="shared" si="14"/>
        <v>0</v>
      </c>
      <c r="M158" s="2">
        <f t="shared" si="15"/>
        <v>0</v>
      </c>
    </row>
    <row r="159" spans="1:13" ht="27" customHeight="1" thickBot="1">
      <c r="A159" s="57" t="s">
        <v>322</v>
      </c>
      <c r="B159" s="67" t="s">
        <v>323</v>
      </c>
      <c r="C159" s="67"/>
      <c r="D159" s="67"/>
      <c r="E159" s="67" t="s">
        <v>31</v>
      </c>
      <c r="F159" s="67"/>
      <c r="G159" s="1">
        <v>5</v>
      </c>
      <c r="H159" s="6"/>
      <c r="I159" s="6"/>
      <c r="J159" s="1">
        <f t="shared" si="16"/>
        <v>0</v>
      </c>
      <c r="K159" s="12"/>
      <c r="L159" s="1">
        <f t="shared" si="14"/>
        <v>0</v>
      </c>
      <c r="M159" s="2">
        <f t="shared" si="15"/>
        <v>0</v>
      </c>
    </row>
    <row r="160" spans="1:13" ht="27" customHeight="1" thickBot="1">
      <c r="A160" s="57" t="s">
        <v>324</v>
      </c>
      <c r="B160" s="67" t="s">
        <v>325</v>
      </c>
      <c r="C160" s="67"/>
      <c r="D160" s="67"/>
      <c r="E160" s="67" t="s">
        <v>57</v>
      </c>
      <c r="F160" s="67"/>
      <c r="G160" s="1">
        <v>2</v>
      </c>
      <c r="H160" s="6"/>
      <c r="I160" s="6"/>
      <c r="J160" s="1">
        <f t="shared" si="16"/>
        <v>0</v>
      </c>
      <c r="K160" s="12"/>
      <c r="L160" s="1">
        <f t="shared" si="14"/>
        <v>0</v>
      </c>
      <c r="M160" s="2">
        <f t="shared" si="15"/>
        <v>0</v>
      </c>
    </row>
    <row r="161" spans="1:13" ht="27" customHeight="1" thickBot="1">
      <c r="A161" s="57" t="s">
        <v>326</v>
      </c>
      <c r="B161" s="67" t="s">
        <v>327</v>
      </c>
      <c r="C161" s="67"/>
      <c r="D161" s="67"/>
      <c r="E161" s="67" t="s">
        <v>57</v>
      </c>
      <c r="F161" s="67"/>
      <c r="G161" s="1">
        <v>1</v>
      </c>
      <c r="H161" s="6"/>
      <c r="I161" s="6"/>
      <c r="J161" s="1">
        <f t="shared" si="16"/>
        <v>0</v>
      </c>
      <c r="K161" s="12"/>
      <c r="L161" s="1">
        <f t="shared" si="14"/>
        <v>0</v>
      </c>
      <c r="M161" s="2">
        <f t="shared" si="15"/>
        <v>0</v>
      </c>
    </row>
    <row r="162" spans="1:13" ht="27" customHeight="1" thickBot="1">
      <c r="A162" s="57" t="s">
        <v>328</v>
      </c>
      <c r="B162" s="67" t="s">
        <v>329</v>
      </c>
      <c r="C162" s="67"/>
      <c r="D162" s="67"/>
      <c r="E162" s="67" t="s">
        <v>57</v>
      </c>
      <c r="F162" s="67"/>
      <c r="G162" s="1">
        <v>2</v>
      </c>
      <c r="H162" s="6"/>
      <c r="I162" s="6"/>
      <c r="J162" s="1">
        <f t="shared" si="16"/>
        <v>0</v>
      </c>
      <c r="K162" s="12"/>
      <c r="L162" s="1">
        <f t="shared" si="14"/>
        <v>0</v>
      </c>
      <c r="M162" s="2">
        <f t="shared" si="15"/>
        <v>0</v>
      </c>
    </row>
    <row r="163" spans="1:13" ht="27" customHeight="1" thickBot="1">
      <c r="A163" s="57" t="s">
        <v>330</v>
      </c>
      <c r="B163" s="67" t="s">
        <v>331</v>
      </c>
      <c r="C163" s="67"/>
      <c r="D163" s="67"/>
      <c r="E163" s="67" t="s">
        <v>31</v>
      </c>
      <c r="F163" s="67"/>
      <c r="G163" s="1">
        <v>57</v>
      </c>
      <c r="H163" s="6"/>
      <c r="I163" s="6"/>
      <c r="J163" s="1">
        <f t="shared" si="16"/>
        <v>0</v>
      </c>
      <c r="K163" s="12"/>
      <c r="L163" s="1">
        <f t="shared" si="14"/>
        <v>0</v>
      </c>
      <c r="M163" s="2">
        <f t="shared" si="15"/>
        <v>0</v>
      </c>
    </row>
    <row r="164" spans="1:13" ht="27" customHeight="1" thickBot="1">
      <c r="A164" s="57" t="s">
        <v>332</v>
      </c>
      <c r="B164" s="67" t="s">
        <v>333</v>
      </c>
      <c r="C164" s="67"/>
      <c r="D164" s="67"/>
      <c r="E164" s="67" t="s">
        <v>57</v>
      </c>
      <c r="F164" s="67"/>
      <c r="G164" s="1">
        <v>2</v>
      </c>
      <c r="H164" s="6"/>
      <c r="I164" s="6"/>
      <c r="J164" s="1">
        <f t="shared" si="16"/>
        <v>0</v>
      </c>
      <c r="K164" s="12"/>
      <c r="L164" s="1">
        <f t="shared" si="14"/>
        <v>0</v>
      </c>
      <c r="M164" s="2">
        <f t="shared" si="15"/>
        <v>0</v>
      </c>
    </row>
    <row r="165" spans="1:13" ht="27" customHeight="1" thickBot="1">
      <c r="A165" s="57" t="s">
        <v>334</v>
      </c>
      <c r="B165" s="67" t="s">
        <v>335</v>
      </c>
      <c r="C165" s="67"/>
      <c r="D165" s="67"/>
      <c r="E165" s="67" t="s">
        <v>57</v>
      </c>
      <c r="F165" s="67"/>
      <c r="G165" s="1">
        <v>1</v>
      </c>
      <c r="H165" s="6"/>
      <c r="I165" s="6"/>
      <c r="J165" s="1">
        <f t="shared" si="16"/>
        <v>0</v>
      </c>
      <c r="K165" s="12"/>
      <c r="L165" s="1">
        <f t="shared" si="14"/>
        <v>0</v>
      </c>
      <c r="M165" s="2">
        <f t="shared" si="15"/>
        <v>0</v>
      </c>
    </row>
    <row r="166" spans="1:13" ht="27" customHeight="1" thickBot="1">
      <c r="A166" s="57" t="s">
        <v>336</v>
      </c>
      <c r="B166" s="67" t="s">
        <v>337</v>
      </c>
      <c r="C166" s="67"/>
      <c r="D166" s="67"/>
      <c r="E166" s="67" t="s">
        <v>57</v>
      </c>
      <c r="F166" s="67"/>
      <c r="G166" s="1">
        <v>1</v>
      </c>
      <c r="H166" s="6"/>
      <c r="I166" s="6"/>
      <c r="J166" s="1">
        <f t="shared" si="16"/>
        <v>0</v>
      </c>
      <c r="K166" s="12"/>
      <c r="L166" s="1">
        <f t="shared" si="14"/>
        <v>0</v>
      </c>
      <c r="M166" s="2">
        <f t="shared" si="15"/>
        <v>0</v>
      </c>
    </row>
    <row r="167" spans="1:13" ht="24.95" customHeight="1" thickBot="1">
      <c r="A167" s="13" t="s">
        <v>338</v>
      </c>
      <c r="B167" s="76" t="s">
        <v>339</v>
      </c>
      <c r="C167" s="77"/>
      <c r="D167" s="77"/>
      <c r="E167" s="29"/>
      <c r="F167" s="29"/>
      <c r="G167" s="31"/>
      <c r="H167" s="29"/>
      <c r="I167" s="29"/>
      <c r="J167" s="31"/>
      <c r="K167" s="30"/>
      <c r="L167" s="20"/>
      <c r="M167" s="21">
        <f>SUM(M168:M199)</f>
        <v>0</v>
      </c>
    </row>
    <row r="168" spans="1:13" ht="27" customHeight="1" thickBot="1">
      <c r="A168" s="57" t="s">
        <v>340</v>
      </c>
      <c r="B168" s="67" t="s">
        <v>341</v>
      </c>
      <c r="C168" s="67"/>
      <c r="D168" s="67"/>
      <c r="E168" s="67" t="s">
        <v>31</v>
      </c>
      <c r="F168" s="67"/>
      <c r="G168" s="1">
        <v>212.1</v>
      </c>
      <c r="H168" s="6"/>
      <c r="I168" s="6"/>
      <c r="J168" s="1">
        <f>SUM(H168+I168)</f>
        <v>0</v>
      </c>
      <c r="K168" s="12"/>
      <c r="L168" s="1">
        <f t="shared" si="14"/>
        <v>0</v>
      </c>
      <c r="M168" s="2">
        <f t="shared" si="15"/>
        <v>0</v>
      </c>
    </row>
    <row r="169" spans="1:13" ht="27" customHeight="1" thickBot="1">
      <c r="A169" s="57" t="s">
        <v>342</v>
      </c>
      <c r="B169" s="67" t="s">
        <v>343</v>
      </c>
      <c r="C169" s="67"/>
      <c r="D169" s="67"/>
      <c r="E169" s="67" t="s">
        <v>57</v>
      </c>
      <c r="F169" s="67"/>
      <c r="G169" s="1">
        <v>52</v>
      </c>
      <c r="H169" s="6"/>
      <c r="I169" s="6"/>
      <c r="J169" s="1">
        <f t="shared" ref="J169:J199" si="17">SUM(H169+I169)</f>
        <v>0</v>
      </c>
      <c r="K169" s="12"/>
      <c r="L169" s="1">
        <f t="shared" si="14"/>
        <v>0</v>
      </c>
      <c r="M169" s="2">
        <f t="shared" si="15"/>
        <v>0</v>
      </c>
    </row>
    <row r="170" spans="1:13" ht="27" customHeight="1" thickBot="1">
      <c r="A170" s="57" t="s">
        <v>344</v>
      </c>
      <c r="B170" s="67" t="s">
        <v>345</v>
      </c>
      <c r="C170" s="67"/>
      <c r="D170" s="67"/>
      <c r="E170" s="67" t="s">
        <v>57</v>
      </c>
      <c r="F170" s="67"/>
      <c r="G170" s="1">
        <v>30</v>
      </c>
      <c r="H170" s="6"/>
      <c r="I170" s="6"/>
      <c r="J170" s="1">
        <f t="shared" si="17"/>
        <v>0</v>
      </c>
      <c r="K170" s="12"/>
      <c r="L170" s="1">
        <f t="shared" si="14"/>
        <v>0</v>
      </c>
      <c r="M170" s="2">
        <f t="shared" si="15"/>
        <v>0</v>
      </c>
    </row>
    <row r="171" spans="1:13" ht="27" customHeight="1" thickBot="1">
      <c r="A171" s="57" t="s">
        <v>346</v>
      </c>
      <c r="B171" s="67" t="s">
        <v>347</v>
      </c>
      <c r="C171" s="67"/>
      <c r="D171" s="67"/>
      <c r="E171" s="67" t="s">
        <v>57</v>
      </c>
      <c r="F171" s="67"/>
      <c r="G171" s="1">
        <v>108.6</v>
      </c>
      <c r="H171" s="6"/>
      <c r="I171" s="6"/>
      <c r="J171" s="1">
        <f t="shared" si="17"/>
        <v>0</v>
      </c>
      <c r="K171" s="12"/>
      <c r="L171" s="1">
        <f t="shared" si="14"/>
        <v>0</v>
      </c>
      <c r="M171" s="2">
        <f t="shared" si="15"/>
        <v>0</v>
      </c>
    </row>
    <row r="172" spans="1:13" ht="27" customHeight="1" thickBot="1">
      <c r="A172" s="57" t="s">
        <v>348</v>
      </c>
      <c r="B172" s="67" t="s">
        <v>349</v>
      </c>
      <c r="C172" s="67"/>
      <c r="D172" s="67"/>
      <c r="E172" s="67" t="s">
        <v>57</v>
      </c>
      <c r="F172" s="67"/>
      <c r="G172" s="1">
        <v>67</v>
      </c>
      <c r="H172" s="6"/>
      <c r="I172" s="6"/>
      <c r="J172" s="1">
        <f t="shared" si="17"/>
        <v>0</v>
      </c>
      <c r="K172" s="12"/>
      <c r="L172" s="1">
        <f t="shared" si="14"/>
        <v>0</v>
      </c>
      <c r="M172" s="2">
        <f t="shared" si="15"/>
        <v>0</v>
      </c>
    </row>
    <row r="173" spans="1:13" ht="27" customHeight="1" thickBot="1">
      <c r="A173" s="57" t="s">
        <v>350</v>
      </c>
      <c r="B173" s="67" t="s">
        <v>351</v>
      </c>
      <c r="C173" s="67"/>
      <c r="D173" s="67"/>
      <c r="E173" s="67" t="s">
        <v>31</v>
      </c>
      <c r="F173" s="67"/>
      <c r="G173" s="1">
        <v>391</v>
      </c>
      <c r="H173" s="6"/>
      <c r="I173" s="6"/>
      <c r="J173" s="1">
        <f t="shared" si="17"/>
        <v>0</v>
      </c>
      <c r="K173" s="12"/>
      <c r="L173" s="1">
        <f t="shared" si="14"/>
        <v>0</v>
      </c>
      <c r="M173" s="2">
        <f t="shared" si="15"/>
        <v>0</v>
      </c>
    </row>
    <row r="174" spans="1:13" ht="27" customHeight="1" thickBot="1">
      <c r="A174" s="57" t="s">
        <v>352</v>
      </c>
      <c r="B174" s="67" t="s">
        <v>353</v>
      </c>
      <c r="C174" s="67"/>
      <c r="D174" s="67"/>
      <c r="E174" s="67" t="s">
        <v>31</v>
      </c>
      <c r="F174" s="67"/>
      <c r="G174" s="1">
        <v>297.45</v>
      </c>
      <c r="H174" s="6"/>
      <c r="I174" s="6"/>
      <c r="J174" s="1">
        <f t="shared" si="17"/>
        <v>0</v>
      </c>
      <c r="K174" s="12"/>
      <c r="L174" s="1">
        <f t="shared" si="14"/>
        <v>0</v>
      </c>
      <c r="M174" s="2">
        <f t="shared" si="15"/>
        <v>0</v>
      </c>
    </row>
    <row r="175" spans="1:13" ht="27" customHeight="1" thickBot="1">
      <c r="A175" s="57" t="s">
        <v>354</v>
      </c>
      <c r="B175" s="67" t="s">
        <v>355</v>
      </c>
      <c r="C175" s="67"/>
      <c r="D175" s="67"/>
      <c r="E175" s="67" t="s">
        <v>31</v>
      </c>
      <c r="F175" s="67"/>
      <c r="G175" s="1">
        <v>582.29999999999995</v>
      </c>
      <c r="H175" s="6"/>
      <c r="I175" s="6"/>
      <c r="J175" s="1">
        <f t="shared" si="17"/>
        <v>0</v>
      </c>
      <c r="K175" s="12"/>
      <c r="L175" s="1">
        <f t="shared" si="14"/>
        <v>0</v>
      </c>
      <c r="M175" s="2">
        <f t="shared" si="15"/>
        <v>0</v>
      </c>
    </row>
    <row r="176" spans="1:13" ht="27" customHeight="1" thickBot="1">
      <c r="A176" s="57" t="s">
        <v>356</v>
      </c>
      <c r="B176" s="67" t="s">
        <v>357</v>
      </c>
      <c r="C176" s="67"/>
      <c r="D176" s="67"/>
      <c r="E176" s="67" t="s">
        <v>57</v>
      </c>
      <c r="F176" s="67"/>
      <c r="G176" s="1">
        <v>305</v>
      </c>
      <c r="H176" s="6"/>
      <c r="I176" s="6"/>
      <c r="J176" s="1">
        <f t="shared" si="17"/>
        <v>0</v>
      </c>
      <c r="K176" s="12"/>
      <c r="L176" s="1">
        <f t="shared" si="14"/>
        <v>0</v>
      </c>
      <c r="M176" s="2">
        <f t="shared" si="15"/>
        <v>0</v>
      </c>
    </row>
    <row r="177" spans="1:13" ht="27" customHeight="1" thickBot="1">
      <c r="A177" s="57" t="s">
        <v>358</v>
      </c>
      <c r="B177" s="67" t="s">
        <v>359</v>
      </c>
      <c r="C177" s="67"/>
      <c r="D177" s="67"/>
      <c r="E177" s="67" t="s">
        <v>57</v>
      </c>
      <c r="F177" s="67"/>
      <c r="G177" s="1">
        <v>300</v>
      </c>
      <c r="H177" s="6"/>
      <c r="I177" s="6"/>
      <c r="J177" s="1">
        <f t="shared" si="17"/>
        <v>0</v>
      </c>
      <c r="K177" s="12"/>
      <c r="L177" s="1">
        <f t="shared" si="14"/>
        <v>0</v>
      </c>
      <c r="M177" s="2">
        <f t="shared" si="15"/>
        <v>0</v>
      </c>
    </row>
    <row r="178" spans="1:13" ht="27" customHeight="1" thickBot="1">
      <c r="A178" s="57" t="s">
        <v>360</v>
      </c>
      <c r="B178" s="67" t="s">
        <v>361</v>
      </c>
      <c r="C178" s="67"/>
      <c r="D178" s="67"/>
      <c r="E178" s="67" t="s">
        <v>57</v>
      </c>
      <c r="F178" s="67"/>
      <c r="G178" s="1">
        <v>5</v>
      </c>
      <c r="H178" s="6"/>
      <c r="I178" s="6"/>
      <c r="J178" s="1">
        <f t="shared" si="17"/>
        <v>0</v>
      </c>
      <c r="K178" s="12"/>
      <c r="L178" s="1">
        <f t="shared" si="14"/>
        <v>0</v>
      </c>
      <c r="M178" s="2">
        <f t="shared" si="15"/>
        <v>0</v>
      </c>
    </row>
    <row r="179" spans="1:13" ht="27" customHeight="1" thickBot="1">
      <c r="A179" s="57" t="s">
        <v>362</v>
      </c>
      <c r="B179" s="67" t="s">
        <v>363</v>
      </c>
      <c r="C179" s="67"/>
      <c r="D179" s="67"/>
      <c r="E179" s="67" t="s">
        <v>31</v>
      </c>
      <c r="F179" s="67"/>
      <c r="G179" s="1">
        <v>6981.8</v>
      </c>
      <c r="H179" s="6"/>
      <c r="I179" s="6"/>
      <c r="J179" s="1">
        <f t="shared" si="17"/>
        <v>0</v>
      </c>
      <c r="K179" s="12"/>
      <c r="L179" s="1">
        <f t="shared" si="14"/>
        <v>0</v>
      </c>
      <c r="M179" s="2">
        <f t="shared" si="15"/>
        <v>0</v>
      </c>
    </row>
    <row r="180" spans="1:13" ht="27" customHeight="1" thickBot="1">
      <c r="A180" s="57" t="s">
        <v>364</v>
      </c>
      <c r="B180" s="67" t="s">
        <v>365</v>
      </c>
      <c r="C180" s="67"/>
      <c r="D180" s="67"/>
      <c r="E180" s="67" t="s">
        <v>31</v>
      </c>
      <c r="F180" s="67"/>
      <c r="G180" s="1">
        <v>227.3</v>
      </c>
      <c r="H180" s="6"/>
      <c r="I180" s="6"/>
      <c r="J180" s="1">
        <f t="shared" si="17"/>
        <v>0</v>
      </c>
      <c r="K180" s="12"/>
      <c r="L180" s="1">
        <f t="shared" si="14"/>
        <v>0</v>
      </c>
      <c r="M180" s="2">
        <f t="shared" si="15"/>
        <v>0</v>
      </c>
    </row>
    <row r="181" spans="1:13" ht="27" customHeight="1" thickBot="1">
      <c r="A181" s="57" t="s">
        <v>366</v>
      </c>
      <c r="B181" s="67" t="s">
        <v>367</v>
      </c>
      <c r="C181" s="67"/>
      <c r="D181" s="67"/>
      <c r="E181" s="67" t="s">
        <v>57</v>
      </c>
      <c r="F181" s="67"/>
      <c r="G181" s="1">
        <v>52</v>
      </c>
      <c r="H181" s="6"/>
      <c r="I181" s="6"/>
      <c r="J181" s="1">
        <f t="shared" si="17"/>
        <v>0</v>
      </c>
      <c r="K181" s="12"/>
      <c r="L181" s="1">
        <f t="shared" si="14"/>
        <v>0</v>
      </c>
      <c r="M181" s="2">
        <f t="shared" si="15"/>
        <v>0</v>
      </c>
    </row>
    <row r="182" spans="1:13" ht="27" customHeight="1" thickBot="1">
      <c r="A182" s="57" t="s">
        <v>368</v>
      </c>
      <c r="B182" s="67" t="s">
        <v>369</v>
      </c>
      <c r="C182" s="67"/>
      <c r="D182" s="67"/>
      <c r="E182" s="67" t="s">
        <v>57</v>
      </c>
      <c r="F182" s="67"/>
      <c r="G182" s="1">
        <v>1</v>
      </c>
      <c r="H182" s="6"/>
      <c r="I182" s="6"/>
      <c r="J182" s="1">
        <f t="shared" si="17"/>
        <v>0</v>
      </c>
      <c r="K182" s="12"/>
      <c r="L182" s="1">
        <f t="shared" si="14"/>
        <v>0</v>
      </c>
      <c r="M182" s="2">
        <f t="shared" si="15"/>
        <v>0</v>
      </c>
    </row>
    <row r="183" spans="1:13" ht="27" customHeight="1" thickBot="1">
      <c r="A183" s="57" t="s">
        <v>370</v>
      </c>
      <c r="B183" s="67" t="s">
        <v>371</v>
      </c>
      <c r="C183" s="67"/>
      <c r="D183" s="67"/>
      <c r="E183" s="67" t="s">
        <v>57</v>
      </c>
      <c r="F183" s="67"/>
      <c r="G183" s="1">
        <v>1</v>
      </c>
      <c r="H183" s="6"/>
      <c r="I183" s="6"/>
      <c r="J183" s="1">
        <f t="shared" si="17"/>
        <v>0</v>
      </c>
      <c r="K183" s="12"/>
      <c r="L183" s="1">
        <f t="shared" si="14"/>
        <v>0</v>
      </c>
      <c r="M183" s="2">
        <f t="shared" si="15"/>
        <v>0</v>
      </c>
    </row>
    <row r="184" spans="1:13" ht="27" customHeight="1" thickBot="1">
      <c r="A184" s="57" t="s">
        <v>372</v>
      </c>
      <c r="B184" s="67" t="s">
        <v>373</v>
      </c>
      <c r="C184" s="67"/>
      <c r="D184" s="67"/>
      <c r="E184" s="67" t="s">
        <v>57</v>
      </c>
      <c r="F184" s="67"/>
      <c r="G184" s="1">
        <v>10</v>
      </c>
      <c r="H184" s="6"/>
      <c r="I184" s="6"/>
      <c r="J184" s="1">
        <f t="shared" si="17"/>
        <v>0</v>
      </c>
      <c r="K184" s="12"/>
      <c r="L184" s="1">
        <f t="shared" si="14"/>
        <v>0</v>
      </c>
      <c r="M184" s="2">
        <f t="shared" si="15"/>
        <v>0</v>
      </c>
    </row>
    <row r="185" spans="1:13" ht="27" customHeight="1" thickBot="1">
      <c r="A185" s="57" t="s">
        <v>374</v>
      </c>
      <c r="B185" s="67" t="s">
        <v>375</v>
      </c>
      <c r="C185" s="67"/>
      <c r="D185" s="67"/>
      <c r="E185" s="67" t="s">
        <v>57</v>
      </c>
      <c r="F185" s="67"/>
      <c r="G185" s="1">
        <v>2</v>
      </c>
      <c r="H185" s="6"/>
      <c r="I185" s="6"/>
      <c r="J185" s="1">
        <f t="shared" si="17"/>
        <v>0</v>
      </c>
      <c r="K185" s="12"/>
      <c r="L185" s="1">
        <f t="shared" si="14"/>
        <v>0</v>
      </c>
      <c r="M185" s="2">
        <f t="shared" si="15"/>
        <v>0</v>
      </c>
    </row>
    <row r="186" spans="1:13" ht="27" customHeight="1" thickBot="1">
      <c r="A186" s="57" t="s">
        <v>376</v>
      </c>
      <c r="B186" s="67" t="s">
        <v>377</v>
      </c>
      <c r="C186" s="67"/>
      <c r="D186" s="67"/>
      <c r="E186" s="67" t="s">
        <v>57</v>
      </c>
      <c r="F186" s="67"/>
      <c r="G186" s="1">
        <v>1</v>
      </c>
      <c r="H186" s="6"/>
      <c r="I186" s="6"/>
      <c r="J186" s="1">
        <f t="shared" si="17"/>
        <v>0</v>
      </c>
      <c r="K186" s="12"/>
      <c r="L186" s="1">
        <f t="shared" si="14"/>
        <v>0</v>
      </c>
      <c r="M186" s="2">
        <f t="shared" si="15"/>
        <v>0</v>
      </c>
    </row>
    <row r="187" spans="1:13" ht="27" customHeight="1" thickBot="1">
      <c r="A187" s="57" t="s">
        <v>378</v>
      </c>
      <c r="B187" s="67" t="s">
        <v>379</v>
      </c>
      <c r="C187" s="67"/>
      <c r="D187" s="67"/>
      <c r="E187" s="67" t="s">
        <v>57</v>
      </c>
      <c r="F187" s="67"/>
      <c r="G187" s="1">
        <v>1</v>
      </c>
      <c r="H187" s="6"/>
      <c r="I187" s="6"/>
      <c r="J187" s="1">
        <f t="shared" si="17"/>
        <v>0</v>
      </c>
      <c r="K187" s="12"/>
      <c r="L187" s="1">
        <f t="shared" si="14"/>
        <v>0</v>
      </c>
      <c r="M187" s="2">
        <f t="shared" si="15"/>
        <v>0</v>
      </c>
    </row>
    <row r="188" spans="1:13" ht="27" customHeight="1" thickBot="1">
      <c r="A188" s="57" t="s">
        <v>380</v>
      </c>
      <c r="B188" s="67" t="s">
        <v>381</v>
      </c>
      <c r="C188" s="67"/>
      <c r="D188" s="67"/>
      <c r="E188" s="67" t="s">
        <v>57</v>
      </c>
      <c r="F188" s="67"/>
      <c r="G188" s="1">
        <v>174</v>
      </c>
      <c r="H188" s="6"/>
      <c r="I188" s="6"/>
      <c r="J188" s="1">
        <f t="shared" si="17"/>
        <v>0</v>
      </c>
      <c r="K188" s="12"/>
      <c r="L188" s="1">
        <f t="shared" si="14"/>
        <v>0</v>
      </c>
      <c r="M188" s="2">
        <f t="shared" si="15"/>
        <v>0</v>
      </c>
    </row>
    <row r="189" spans="1:13" ht="27" customHeight="1" thickBot="1">
      <c r="A189" s="57" t="s">
        <v>382</v>
      </c>
      <c r="B189" s="67" t="s">
        <v>383</v>
      </c>
      <c r="C189" s="67"/>
      <c r="D189" s="67"/>
      <c r="E189" s="67" t="s">
        <v>57</v>
      </c>
      <c r="F189" s="67"/>
      <c r="G189" s="1">
        <v>41</v>
      </c>
      <c r="H189" s="6"/>
      <c r="I189" s="6"/>
      <c r="J189" s="1">
        <f t="shared" si="17"/>
        <v>0</v>
      </c>
      <c r="K189" s="12"/>
      <c r="L189" s="1">
        <f t="shared" si="14"/>
        <v>0</v>
      </c>
      <c r="M189" s="2">
        <f t="shared" si="15"/>
        <v>0</v>
      </c>
    </row>
    <row r="190" spans="1:13" ht="27" customHeight="1" thickBot="1">
      <c r="A190" s="57" t="s">
        <v>384</v>
      </c>
      <c r="B190" s="67" t="s">
        <v>385</v>
      </c>
      <c r="C190" s="67"/>
      <c r="D190" s="67"/>
      <c r="E190" s="67" t="s">
        <v>57</v>
      </c>
      <c r="F190" s="67"/>
      <c r="G190" s="1">
        <v>5</v>
      </c>
      <c r="H190" s="6"/>
      <c r="I190" s="6"/>
      <c r="J190" s="1">
        <f t="shared" si="17"/>
        <v>0</v>
      </c>
      <c r="K190" s="12"/>
      <c r="L190" s="1">
        <f t="shared" si="14"/>
        <v>0</v>
      </c>
      <c r="M190" s="2">
        <f t="shared" si="15"/>
        <v>0</v>
      </c>
    </row>
    <row r="191" spans="1:13" ht="27" customHeight="1" thickBot="1">
      <c r="A191" s="57" t="s">
        <v>386</v>
      </c>
      <c r="B191" s="67" t="s">
        <v>387</v>
      </c>
      <c r="C191" s="67"/>
      <c r="D191" s="67"/>
      <c r="E191" s="67" t="s">
        <v>57</v>
      </c>
      <c r="F191" s="67"/>
      <c r="G191" s="1">
        <v>3</v>
      </c>
      <c r="H191" s="6"/>
      <c r="I191" s="6"/>
      <c r="J191" s="1">
        <f t="shared" si="17"/>
        <v>0</v>
      </c>
      <c r="K191" s="12"/>
      <c r="L191" s="1">
        <f t="shared" si="14"/>
        <v>0</v>
      </c>
      <c r="M191" s="2">
        <f t="shared" si="15"/>
        <v>0</v>
      </c>
    </row>
    <row r="192" spans="1:13" ht="27" customHeight="1" thickBot="1">
      <c r="A192" s="57" t="s">
        <v>388</v>
      </c>
      <c r="B192" s="67" t="s">
        <v>389</v>
      </c>
      <c r="C192" s="67"/>
      <c r="D192" s="67"/>
      <c r="E192" s="67" t="s">
        <v>57</v>
      </c>
      <c r="F192" s="67"/>
      <c r="G192" s="1">
        <v>3</v>
      </c>
      <c r="H192" s="6"/>
      <c r="I192" s="6"/>
      <c r="J192" s="1">
        <f t="shared" si="17"/>
        <v>0</v>
      </c>
      <c r="K192" s="12"/>
      <c r="L192" s="1">
        <f t="shared" si="14"/>
        <v>0</v>
      </c>
      <c r="M192" s="2">
        <f t="shared" si="15"/>
        <v>0</v>
      </c>
    </row>
    <row r="193" spans="1:13" ht="27" customHeight="1" thickBot="1">
      <c r="A193" s="57" t="s">
        <v>390</v>
      </c>
      <c r="B193" s="67" t="s">
        <v>391</v>
      </c>
      <c r="C193" s="67"/>
      <c r="D193" s="67"/>
      <c r="E193" s="67" t="s">
        <v>57</v>
      </c>
      <c r="F193" s="67"/>
      <c r="G193" s="1">
        <v>7</v>
      </c>
      <c r="H193" s="6"/>
      <c r="I193" s="6"/>
      <c r="J193" s="1">
        <f t="shared" si="17"/>
        <v>0</v>
      </c>
      <c r="K193" s="12"/>
      <c r="L193" s="1">
        <f t="shared" si="14"/>
        <v>0</v>
      </c>
      <c r="M193" s="2">
        <f t="shared" si="15"/>
        <v>0</v>
      </c>
    </row>
    <row r="194" spans="1:13" ht="27" customHeight="1" thickBot="1">
      <c r="A194" s="57" t="s">
        <v>392</v>
      </c>
      <c r="B194" s="67" t="s">
        <v>393</v>
      </c>
      <c r="C194" s="67"/>
      <c r="D194" s="67"/>
      <c r="E194" s="67" t="s">
        <v>57</v>
      </c>
      <c r="F194" s="67"/>
      <c r="G194" s="1">
        <v>159</v>
      </c>
      <c r="H194" s="6"/>
      <c r="I194" s="6"/>
      <c r="J194" s="1">
        <f t="shared" si="17"/>
        <v>0</v>
      </c>
      <c r="K194" s="12"/>
      <c r="L194" s="1">
        <f t="shared" si="14"/>
        <v>0</v>
      </c>
      <c r="M194" s="2">
        <f t="shared" si="15"/>
        <v>0</v>
      </c>
    </row>
    <row r="195" spans="1:13" ht="27" customHeight="1" thickBot="1">
      <c r="A195" s="57" t="s">
        <v>394</v>
      </c>
      <c r="B195" s="67" t="s">
        <v>395</v>
      </c>
      <c r="C195" s="67"/>
      <c r="D195" s="67"/>
      <c r="E195" s="67" t="s">
        <v>57</v>
      </c>
      <c r="F195" s="67"/>
      <c r="G195" s="1">
        <v>35</v>
      </c>
      <c r="H195" s="6"/>
      <c r="I195" s="6"/>
      <c r="J195" s="1">
        <f t="shared" si="17"/>
        <v>0</v>
      </c>
      <c r="K195" s="12"/>
      <c r="L195" s="1">
        <f t="shared" si="14"/>
        <v>0</v>
      </c>
      <c r="M195" s="2">
        <f t="shared" si="15"/>
        <v>0</v>
      </c>
    </row>
    <row r="196" spans="1:13" ht="27" customHeight="1" thickBot="1">
      <c r="A196" s="57" t="s">
        <v>396</v>
      </c>
      <c r="B196" s="67" t="s">
        <v>397</v>
      </c>
      <c r="C196" s="67"/>
      <c r="D196" s="67"/>
      <c r="E196" s="67" t="s">
        <v>57</v>
      </c>
      <c r="F196" s="67"/>
      <c r="G196" s="1">
        <v>32</v>
      </c>
      <c r="H196" s="6"/>
      <c r="I196" s="6"/>
      <c r="J196" s="1">
        <f t="shared" si="17"/>
        <v>0</v>
      </c>
      <c r="K196" s="12"/>
      <c r="L196" s="1">
        <f t="shared" si="14"/>
        <v>0</v>
      </c>
      <c r="M196" s="2">
        <f t="shared" si="15"/>
        <v>0</v>
      </c>
    </row>
    <row r="197" spans="1:13" ht="27" customHeight="1" thickBot="1">
      <c r="A197" s="57" t="s">
        <v>398</v>
      </c>
      <c r="B197" s="67" t="s">
        <v>399</v>
      </c>
      <c r="C197" s="67"/>
      <c r="D197" s="67"/>
      <c r="E197" s="67" t="s">
        <v>57</v>
      </c>
      <c r="F197" s="67"/>
      <c r="G197" s="1">
        <v>42</v>
      </c>
      <c r="H197" s="6"/>
      <c r="I197" s="6"/>
      <c r="J197" s="1">
        <f t="shared" si="17"/>
        <v>0</v>
      </c>
      <c r="K197" s="12"/>
      <c r="L197" s="1">
        <f t="shared" si="14"/>
        <v>0</v>
      </c>
      <c r="M197" s="2">
        <f t="shared" si="15"/>
        <v>0</v>
      </c>
    </row>
    <row r="198" spans="1:13" ht="27" customHeight="1" thickBot="1">
      <c r="A198" s="57" t="s">
        <v>400</v>
      </c>
      <c r="B198" s="67" t="s">
        <v>401</v>
      </c>
      <c r="C198" s="67"/>
      <c r="D198" s="67"/>
      <c r="E198" s="67" t="s">
        <v>57</v>
      </c>
      <c r="F198" s="67"/>
      <c r="G198" s="1">
        <v>32</v>
      </c>
      <c r="H198" s="6"/>
      <c r="I198" s="6"/>
      <c r="J198" s="1">
        <f t="shared" si="17"/>
        <v>0</v>
      </c>
      <c r="K198" s="12"/>
      <c r="L198" s="1">
        <f t="shared" si="14"/>
        <v>0</v>
      </c>
      <c r="M198" s="2">
        <f t="shared" si="15"/>
        <v>0</v>
      </c>
    </row>
    <row r="199" spans="1:13" ht="27" customHeight="1" thickBot="1">
      <c r="A199" s="57" t="s">
        <v>402</v>
      </c>
      <c r="B199" s="67" t="s">
        <v>403</v>
      </c>
      <c r="C199" s="67"/>
      <c r="D199" s="67"/>
      <c r="E199" s="67" t="s">
        <v>57</v>
      </c>
      <c r="F199" s="67"/>
      <c r="G199" s="1">
        <v>32</v>
      </c>
      <c r="H199" s="6"/>
      <c r="I199" s="6"/>
      <c r="J199" s="1">
        <f t="shared" si="17"/>
        <v>0</v>
      </c>
      <c r="K199" s="12"/>
      <c r="L199" s="1">
        <f t="shared" si="14"/>
        <v>0</v>
      </c>
      <c r="M199" s="2">
        <f t="shared" si="15"/>
        <v>0</v>
      </c>
    </row>
    <row r="200" spans="1:13" ht="24.95" customHeight="1" thickBot="1">
      <c r="A200" s="14" t="s">
        <v>404</v>
      </c>
      <c r="B200" s="72" t="s">
        <v>405</v>
      </c>
      <c r="C200" s="73"/>
      <c r="D200" s="73"/>
      <c r="E200" s="73"/>
      <c r="F200" s="73"/>
      <c r="G200" s="32"/>
      <c r="H200" s="27"/>
      <c r="I200" s="27"/>
      <c r="J200" s="32"/>
      <c r="K200" s="28"/>
      <c r="L200" s="22"/>
      <c r="M200" s="23">
        <f>SUM(M201:M224)</f>
        <v>0</v>
      </c>
    </row>
    <row r="201" spans="1:13" ht="27" customHeight="1" thickBot="1">
      <c r="A201" s="57" t="s">
        <v>406</v>
      </c>
      <c r="B201" s="67" t="s">
        <v>347</v>
      </c>
      <c r="C201" s="67"/>
      <c r="D201" s="67"/>
      <c r="E201" s="67" t="s">
        <v>57</v>
      </c>
      <c r="F201" s="67"/>
      <c r="G201" s="1">
        <v>104.6</v>
      </c>
      <c r="H201" s="6"/>
      <c r="I201" s="6"/>
      <c r="J201" s="1">
        <f>SUM(H201+I201)</f>
        <v>0</v>
      </c>
      <c r="K201" s="12"/>
      <c r="L201" s="1">
        <f t="shared" si="14"/>
        <v>0</v>
      </c>
      <c r="M201" s="2">
        <f t="shared" si="15"/>
        <v>0</v>
      </c>
    </row>
    <row r="202" spans="1:13" ht="27" customHeight="1" thickBot="1">
      <c r="A202" s="57" t="s">
        <v>407</v>
      </c>
      <c r="B202" s="67" t="s">
        <v>349</v>
      </c>
      <c r="C202" s="67"/>
      <c r="D202" s="67"/>
      <c r="E202" s="67" t="s">
        <v>57</v>
      </c>
      <c r="F202" s="67"/>
      <c r="G202" s="1">
        <v>92</v>
      </c>
      <c r="H202" s="6"/>
      <c r="I202" s="6"/>
      <c r="J202" s="1">
        <f t="shared" ref="J202:J224" si="18">SUM(H202+I202)</f>
        <v>0</v>
      </c>
      <c r="K202" s="12"/>
      <c r="L202" s="1">
        <f t="shared" si="14"/>
        <v>0</v>
      </c>
      <c r="M202" s="2">
        <f t="shared" si="15"/>
        <v>0</v>
      </c>
    </row>
    <row r="203" spans="1:13" ht="27" customHeight="1" thickBot="1">
      <c r="A203" s="57" t="s">
        <v>408</v>
      </c>
      <c r="B203" s="67" t="s">
        <v>351</v>
      </c>
      <c r="C203" s="67"/>
      <c r="D203" s="67"/>
      <c r="E203" s="67" t="s">
        <v>31</v>
      </c>
      <c r="F203" s="67"/>
      <c r="G203" s="1">
        <v>125</v>
      </c>
      <c r="H203" s="6"/>
      <c r="I203" s="6"/>
      <c r="J203" s="1">
        <f t="shared" si="18"/>
        <v>0</v>
      </c>
      <c r="K203" s="12"/>
      <c r="L203" s="1">
        <f t="shared" ref="L203:L238" si="19">ROUND(J203*(K203+1),2)</f>
        <v>0</v>
      </c>
      <c r="M203" s="2">
        <f t="shared" ref="M203:M266" si="20">ROUND(L203*G203,2)</f>
        <v>0</v>
      </c>
    </row>
    <row r="204" spans="1:13" ht="27" customHeight="1" thickBot="1">
      <c r="A204" s="57" t="s">
        <v>409</v>
      </c>
      <c r="B204" s="67" t="s">
        <v>353</v>
      </c>
      <c r="C204" s="67"/>
      <c r="D204" s="67"/>
      <c r="E204" s="67" t="s">
        <v>31</v>
      </c>
      <c r="F204" s="67"/>
      <c r="G204" s="1">
        <v>313.12</v>
      </c>
      <c r="H204" s="6"/>
      <c r="I204" s="6"/>
      <c r="J204" s="1">
        <f t="shared" si="18"/>
        <v>0</v>
      </c>
      <c r="K204" s="12"/>
      <c r="L204" s="1">
        <f t="shared" si="19"/>
        <v>0</v>
      </c>
      <c r="M204" s="2">
        <f t="shared" si="20"/>
        <v>0</v>
      </c>
    </row>
    <row r="205" spans="1:13" ht="27" customHeight="1" thickBot="1">
      <c r="A205" s="57" t="s">
        <v>410</v>
      </c>
      <c r="B205" s="67" t="s">
        <v>355</v>
      </c>
      <c r="C205" s="67"/>
      <c r="D205" s="67"/>
      <c r="E205" s="67" t="s">
        <v>31</v>
      </c>
      <c r="F205" s="67"/>
      <c r="G205" s="1">
        <v>165.63</v>
      </c>
      <c r="H205" s="6"/>
      <c r="I205" s="6"/>
      <c r="J205" s="1">
        <f t="shared" si="18"/>
        <v>0</v>
      </c>
      <c r="K205" s="12"/>
      <c r="L205" s="1">
        <f t="shared" si="19"/>
        <v>0</v>
      </c>
      <c r="M205" s="2">
        <f t="shared" si="20"/>
        <v>0</v>
      </c>
    </row>
    <row r="206" spans="1:13" ht="27" customHeight="1" thickBot="1">
      <c r="A206" s="57" t="s">
        <v>411</v>
      </c>
      <c r="B206" s="67" t="s">
        <v>412</v>
      </c>
      <c r="C206" s="67"/>
      <c r="D206" s="67"/>
      <c r="E206" s="67" t="s">
        <v>57</v>
      </c>
      <c r="F206" s="67"/>
      <c r="G206" s="1">
        <v>79</v>
      </c>
      <c r="H206" s="6"/>
      <c r="I206" s="6"/>
      <c r="J206" s="1">
        <f t="shared" si="18"/>
        <v>0</v>
      </c>
      <c r="K206" s="12"/>
      <c r="L206" s="1">
        <f t="shared" si="19"/>
        <v>0</v>
      </c>
      <c r="M206" s="2">
        <f t="shared" si="20"/>
        <v>0</v>
      </c>
    </row>
    <row r="207" spans="1:13" ht="27" customHeight="1" thickBot="1">
      <c r="A207" s="57" t="s">
        <v>413</v>
      </c>
      <c r="B207" s="67" t="s">
        <v>359</v>
      </c>
      <c r="C207" s="67"/>
      <c r="D207" s="67"/>
      <c r="E207" s="67" t="s">
        <v>57</v>
      </c>
      <c r="F207" s="67"/>
      <c r="G207" s="1">
        <v>30</v>
      </c>
      <c r="H207" s="6"/>
      <c r="I207" s="6"/>
      <c r="J207" s="1">
        <f t="shared" si="18"/>
        <v>0</v>
      </c>
      <c r="K207" s="12"/>
      <c r="L207" s="1">
        <f t="shared" si="19"/>
        <v>0</v>
      </c>
      <c r="M207" s="2">
        <f t="shared" si="20"/>
        <v>0</v>
      </c>
    </row>
    <row r="208" spans="1:13" ht="27" customHeight="1" thickBot="1">
      <c r="A208" s="57" t="s">
        <v>414</v>
      </c>
      <c r="B208" s="67" t="s">
        <v>399</v>
      </c>
      <c r="C208" s="67"/>
      <c r="D208" s="67"/>
      <c r="E208" s="67" t="s">
        <v>57</v>
      </c>
      <c r="F208" s="67"/>
      <c r="G208" s="1">
        <v>6</v>
      </c>
      <c r="H208" s="6"/>
      <c r="I208" s="6"/>
      <c r="J208" s="1">
        <f t="shared" si="18"/>
        <v>0</v>
      </c>
      <c r="K208" s="12"/>
      <c r="L208" s="1">
        <f t="shared" si="19"/>
        <v>0</v>
      </c>
      <c r="M208" s="2">
        <f t="shared" si="20"/>
        <v>0</v>
      </c>
    </row>
    <row r="209" spans="1:13" ht="27" customHeight="1" thickBot="1">
      <c r="A209" s="57" t="s">
        <v>415</v>
      </c>
      <c r="B209" s="67" t="s">
        <v>416</v>
      </c>
      <c r="C209" s="67"/>
      <c r="D209" s="67"/>
      <c r="E209" s="67" t="s">
        <v>31</v>
      </c>
      <c r="F209" s="67"/>
      <c r="G209" s="1">
        <v>1421.7</v>
      </c>
      <c r="H209" s="6"/>
      <c r="I209" s="6"/>
      <c r="J209" s="1">
        <f t="shared" si="18"/>
        <v>0</v>
      </c>
      <c r="K209" s="12"/>
      <c r="L209" s="1">
        <f t="shared" si="19"/>
        <v>0</v>
      </c>
      <c r="M209" s="2">
        <f t="shared" si="20"/>
        <v>0</v>
      </c>
    </row>
    <row r="210" spans="1:13" ht="27" customHeight="1" thickBot="1">
      <c r="A210" s="57" t="s">
        <v>417</v>
      </c>
      <c r="B210" s="67" t="s">
        <v>418</v>
      </c>
      <c r="C210" s="67"/>
      <c r="D210" s="67"/>
      <c r="E210" s="67" t="s">
        <v>57</v>
      </c>
      <c r="F210" s="67"/>
      <c r="G210" s="1">
        <v>89</v>
      </c>
      <c r="H210" s="6"/>
      <c r="I210" s="6"/>
      <c r="J210" s="1">
        <f t="shared" si="18"/>
        <v>0</v>
      </c>
      <c r="K210" s="12"/>
      <c r="L210" s="1">
        <f t="shared" si="19"/>
        <v>0</v>
      </c>
      <c r="M210" s="2">
        <f t="shared" si="20"/>
        <v>0</v>
      </c>
    </row>
    <row r="211" spans="1:13" ht="27" customHeight="1" thickBot="1">
      <c r="A211" s="57" t="s">
        <v>419</v>
      </c>
      <c r="B211" s="67" t="s">
        <v>420</v>
      </c>
      <c r="C211" s="67"/>
      <c r="D211" s="67"/>
      <c r="E211" s="67" t="s">
        <v>57</v>
      </c>
      <c r="F211" s="67"/>
      <c r="G211" s="1">
        <v>1</v>
      </c>
      <c r="H211" s="6"/>
      <c r="I211" s="6"/>
      <c r="J211" s="1">
        <f t="shared" si="18"/>
        <v>0</v>
      </c>
      <c r="K211" s="12"/>
      <c r="L211" s="1">
        <f t="shared" si="19"/>
        <v>0</v>
      </c>
      <c r="M211" s="2">
        <f t="shared" si="20"/>
        <v>0</v>
      </c>
    </row>
    <row r="212" spans="1:13" ht="27" customHeight="1" thickBot="1">
      <c r="A212" s="57" t="s">
        <v>421</v>
      </c>
      <c r="B212" s="67" t="s">
        <v>422</v>
      </c>
      <c r="C212" s="67"/>
      <c r="D212" s="67"/>
      <c r="E212" s="67" t="s">
        <v>57</v>
      </c>
      <c r="F212" s="67"/>
      <c r="G212" s="1">
        <v>2</v>
      </c>
      <c r="H212" s="6"/>
      <c r="I212" s="6"/>
      <c r="J212" s="1">
        <f t="shared" si="18"/>
        <v>0</v>
      </c>
      <c r="K212" s="12"/>
      <c r="L212" s="1">
        <f t="shared" si="19"/>
        <v>0</v>
      </c>
      <c r="M212" s="2">
        <f t="shared" si="20"/>
        <v>0</v>
      </c>
    </row>
    <row r="213" spans="1:13" ht="27" customHeight="1" thickBot="1">
      <c r="A213" s="57" t="s">
        <v>423</v>
      </c>
      <c r="B213" s="67" t="s">
        <v>424</v>
      </c>
      <c r="C213" s="67"/>
      <c r="D213" s="67"/>
      <c r="E213" s="67" t="s">
        <v>57</v>
      </c>
      <c r="F213" s="67"/>
      <c r="G213" s="1">
        <v>65</v>
      </c>
      <c r="H213" s="6"/>
      <c r="I213" s="6"/>
      <c r="J213" s="1">
        <f t="shared" si="18"/>
        <v>0</v>
      </c>
      <c r="K213" s="12"/>
      <c r="L213" s="1">
        <f t="shared" si="19"/>
        <v>0</v>
      </c>
      <c r="M213" s="2">
        <f t="shared" si="20"/>
        <v>0</v>
      </c>
    </row>
    <row r="214" spans="1:13" ht="27" customHeight="1" thickBot="1">
      <c r="A214" s="57" t="s">
        <v>425</v>
      </c>
      <c r="B214" s="67" t="s">
        <v>426</v>
      </c>
      <c r="C214" s="67"/>
      <c r="D214" s="67"/>
      <c r="E214" s="67" t="s">
        <v>57</v>
      </c>
      <c r="F214" s="67"/>
      <c r="G214" s="1">
        <v>1</v>
      </c>
      <c r="H214" s="6"/>
      <c r="I214" s="6"/>
      <c r="J214" s="1">
        <f t="shared" si="18"/>
        <v>0</v>
      </c>
      <c r="K214" s="12"/>
      <c r="L214" s="1">
        <f t="shared" si="19"/>
        <v>0</v>
      </c>
      <c r="M214" s="2">
        <f t="shared" si="20"/>
        <v>0</v>
      </c>
    </row>
    <row r="215" spans="1:13" ht="27" customHeight="1" thickBot="1">
      <c r="A215" s="57" t="s">
        <v>427</v>
      </c>
      <c r="B215" s="67" t="s">
        <v>428</v>
      </c>
      <c r="C215" s="67"/>
      <c r="D215" s="67"/>
      <c r="E215" s="67" t="s">
        <v>57</v>
      </c>
      <c r="F215" s="67"/>
      <c r="G215" s="1">
        <v>1</v>
      </c>
      <c r="H215" s="6"/>
      <c r="I215" s="6"/>
      <c r="J215" s="1">
        <f t="shared" si="18"/>
        <v>0</v>
      </c>
      <c r="K215" s="12"/>
      <c r="L215" s="1">
        <f t="shared" si="19"/>
        <v>0</v>
      </c>
      <c r="M215" s="2">
        <f t="shared" si="20"/>
        <v>0</v>
      </c>
    </row>
    <row r="216" spans="1:13" ht="27" customHeight="1" thickBot="1">
      <c r="A216" s="57" t="s">
        <v>429</v>
      </c>
      <c r="B216" s="67" t="s">
        <v>430</v>
      </c>
      <c r="C216" s="67"/>
      <c r="D216" s="67"/>
      <c r="E216" s="67" t="s">
        <v>57</v>
      </c>
      <c r="F216" s="67"/>
      <c r="G216" s="1">
        <v>1</v>
      </c>
      <c r="H216" s="6"/>
      <c r="I216" s="6"/>
      <c r="J216" s="1">
        <f t="shared" si="18"/>
        <v>0</v>
      </c>
      <c r="K216" s="12"/>
      <c r="L216" s="1">
        <f t="shared" si="19"/>
        <v>0</v>
      </c>
      <c r="M216" s="2">
        <f t="shared" si="20"/>
        <v>0</v>
      </c>
    </row>
    <row r="217" spans="1:13" ht="27" customHeight="1" thickBot="1">
      <c r="A217" s="57" t="s">
        <v>431</v>
      </c>
      <c r="B217" s="67" t="s">
        <v>432</v>
      </c>
      <c r="C217" s="67"/>
      <c r="D217" s="67"/>
      <c r="E217" s="67" t="s">
        <v>57</v>
      </c>
      <c r="F217" s="67"/>
      <c r="G217" s="1">
        <v>1</v>
      </c>
      <c r="H217" s="6"/>
      <c r="I217" s="6"/>
      <c r="J217" s="1">
        <f t="shared" si="18"/>
        <v>0</v>
      </c>
      <c r="K217" s="12"/>
      <c r="L217" s="1">
        <f t="shared" si="19"/>
        <v>0</v>
      </c>
      <c r="M217" s="2">
        <f t="shared" si="20"/>
        <v>0</v>
      </c>
    </row>
    <row r="218" spans="1:13" ht="27" customHeight="1" thickBot="1">
      <c r="A218" s="57" t="s">
        <v>433</v>
      </c>
      <c r="B218" s="67" t="s">
        <v>434</v>
      </c>
      <c r="C218" s="67"/>
      <c r="D218" s="67"/>
      <c r="E218" s="67" t="s">
        <v>57</v>
      </c>
      <c r="F218" s="67"/>
      <c r="G218" s="1">
        <v>1</v>
      </c>
      <c r="H218" s="6"/>
      <c r="I218" s="6"/>
      <c r="J218" s="1">
        <f t="shared" si="18"/>
        <v>0</v>
      </c>
      <c r="K218" s="12"/>
      <c r="L218" s="1">
        <f t="shared" si="19"/>
        <v>0</v>
      </c>
      <c r="M218" s="2">
        <f t="shared" si="20"/>
        <v>0</v>
      </c>
    </row>
    <row r="219" spans="1:13" ht="27" customHeight="1" thickBot="1">
      <c r="A219" s="57" t="s">
        <v>435</v>
      </c>
      <c r="B219" s="67" t="s">
        <v>436</v>
      </c>
      <c r="C219" s="67"/>
      <c r="D219" s="67"/>
      <c r="E219" s="67" t="s">
        <v>57</v>
      </c>
      <c r="F219" s="67"/>
      <c r="G219" s="1">
        <v>1</v>
      </c>
      <c r="H219" s="6"/>
      <c r="I219" s="6"/>
      <c r="J219" s="1">
        <f t="shared" si="18"/>
        <v>0</v>
      </c>
      <c r="K219" s="12"/>
      <c r="L219" s="1">
        <f t="shared" si="19"/>
        <v>0</v>
      </c>
      <c r="M219" s="2">
        <f t="shared" si="20"/>
        <v>0</v>
      </c>
    </row>
    <row r="220" spans="1:13" ht="27" customHeight="1" thickBot="1">
      <c r="A220" s="57" t="s">
        <v>437</v>
      </c>
      <c r="B220" s="67" t="s">
        <v>438</v>
      </c>
      <c r="C220" s="67"/>
      <c r="D220" s="67"/>
      <c r="E220" s="67" t="s">
        <v>31</v>
      </c>
      <c r="F220" s="67"/>
      <c r="G220" s="1">
        <v>57</v>
      </c>
      <c r="H220" s="6"/>
      <c r="I220" s="6"/>
      <c r="J220" s="1">
        <f t="shared" si="18"/>
        <v>0</v>
      </c>
      <c r="K220" s="12"/>
      <c r="L220" s="1">
        <f t="shared" si="19"/>
        <v>0</v>
      </c>
      <c r="M220" s="2">
        <f t="shared" si="20"/>
        <v>0</v>
      </c>
    </row>
    <row r="221" spans="1:13" ht="27" customHeight="1" thickBot="1">
      <c r="A221" s="57" t="s">
        <v>439</v>
      </c>
      <c r="B221" s="67" t="s">
        <v>440</v>
      </c>
      <c r="C221" s="67"/>
      <c r="D221" s="67"/>
      <c r="E221" s="67" t="s">
        <v>31</v>
      </c>
      <c r="F221" s="67"/>
      <c r="G221" s="1">
        <v>57</v>
      </c>
      <c r="H221" s="6"/>
      <c r="I221" s="6"/>
      <c r="J221" s="1">
        <f t="shared" si="18"/>
        <v>0</v>
      </c>
      <c r="K221" s="12"/>
      <c r="L221" s="1">
        <f t="shared" si="19"/>
        <v>0</v>
      </c>
      <c r="M221" s="2">
        <f t="shared" si="20"/>
        <v>0</v>
      </c>
    </row>
    <row r="222" spans="1:13" ht="27" customHeight="1" thickBot="1">
      <c r="A222" s="57" t="s">
        <v>441</v>
      </c>
      <c r="B222" s="67" t="s">
        <v>442</v>
      </c>
      <c r="C222" s="67"/>
      <c r="D222" s="67"/>
      <c r="E222" s="67" t="s">
        <v>57</v>
      </c>
      <c r="F222" s="67"/>
      <c r="G222" s="1">
        <v>1</v>
      </c>
      <c r="H222" s="6"/>
      <c r="I222" s="6"/>
      <c r="J222" s="1">
        <f t="shared" si="18"/>
        <v>0</v>
      </c>
      <c r="K222" s="12"/>
      <c r="L222" s="1">
        <f>ROUND(J222*(K223+1),2)</f>
        <v>0</v>
      </c>
      <c r="M222" s="2">
        <f t="shared" si="20"/>
        <v>0</v>
      </c>
    </row>
    <row r="223" spans="1:13" ht="27" customHeight="1" thickBot="1">
      <c r="A223" s="57" t="s">
        <v>443</v>
      </c>
      <c r="B223" s="67" t="s">
        <v>329</v>
      </c>
      <c r="C223" s="67"/>
      <c r="D223" s="67"/>
      <c r="E223" s="67" t="s">
        <v>57</v>
      </c>
      <c r="F223" s="67"/>
      <c r="G223" s="1">
        <v>3</v>
      </c>
      <c r="H223" s="6"/>
      <c r="I223" s="6"/>
      <c r="J223" s="1">
        <f t="shared" si="18"/>
        <v>0</v>
      </c>
      <c r="K223" s="12"/>
      <c r="L223" s="1">
        <f>ROUND(J223*(K223+1),2)</f>
        <v>0</v>
      </c>
      <c r="M223" s="2">
        <f t="shared" si="20"/>
        <v>0</v>
      </c>
    </row>
    <row r="224" spans="1:13" ht="27" customHeight="1" thickBot="1">
      <c r="A224" s="57" t="s">
        <v>444</v>
      </c>
      <c r="B224" s="67" t="s">
        <v>445</v>
      </c>
      <c r="C224" s="67"/>
      <c r="D224" s="67"/>
      <c r="E224" s="67" t="s">
        <v>57</v>
      </c>
      <c r="F224" s="67"/>
      <c r="G224" s="1">
        <v>3</v>
      </c>
      <c r="H224" s="6"/>
      <c r="I224" s="6"/>
      <c r="J224" s="1">
        <f t="shared" si="18"/>
        <v>0</v>
      </c>
      <c r="K224" s="12"/>
      <c r="L224" s="1">
        <f t="shared" si="19"/>
        <v>0</v>
      </c>
      <c r="M224" s="2">
        <f t="shared" si="20"/>
        <v>0</v>
      </c>
    </row>
    <row r="225" spans="1:13" ht="24.95" customHeight="1" thickBot="1">
      <c r="A225" s="14" t="s">
        <v>446</v>
      </c>
      <c r="B225" s="72" t="s">
        <v>447</v>
      </c>
      <c r="C225" s="73"/>
      <c r="D225" s="73"/>
      <c r="E225" s="73"/>
      <c r="F225" s="27"/>
      <c r="G225" s="32"/>
      <c r="H225" s="27"/>
      <c r="I225" s="27"/>
      <c r="J225" s="32"/>
      <c r="K225" s="28"/>
      <c r="L225" s="22"/>
      <c r="M225" s="23">
        <f>SUM(M226:M229)</f>
        <v>0</v>
      </c>
    </row>
    <row r="226" spans="1:13" ht="27" customHeight="1" thickBot="1">
      <c r="A226" s="57" t="s">
        <v>448</v>
      </c>
      <c r="B226" s="67" t="s">
        <v>449</v>
      </c>
      <c r="C226" s="67"/>
      <c r="D226" s="67"/>
      <c r="E226" s="67" t="s">
        <v>57</v>
      </c>
      <c r="F226" s="67"/>
      <c r="G226" s="1">
        <v>7</v>
      </c>
      <c r="H226" s="6"/>
      <c r="I226" s="6"/>
      <c r="J226" s="1">
        <f>SUM(H226+I226)</f>
        <v>0</v>
      </c>
      <c r="K226" s="12"/>
      <c r="L226" s="1">
        <f t="shared" si="19"/>
        <v>0</v>
      </c>
      <c r="M226" s="2">
        <f t="shared" si="20"/>
        <v>0</v>
      </c>
    </row>
    <row r="227" spans="1:13" ht="27" customHeight="1" thickBot="1">
      <c r="A227" s="57" t="s">
        <v>450</v>
      </c>
      <c r="B227" s="67" t="s">
        <v>451</v>
      </c>
      <c r="C227" s="67"/>
      <c r="D227" s="67"/>
      <c r="E227" s="67" t="s">
        <v>57</v>
      </c>
      <c r="F227" s="67"/>
      <c r="G227" s="1">
        <v>37</v>
      </c>
      <c r="H227" s="6"/>
      <c r="I227" s="6"/>
      <c r="J227" s="1">
        <f t="shared" ref="J227:J229" si="21">SUM(H227+I227)</f>
        <v>0</v>
      </c>
      <c r="K227" s="12"/>
      <c r="L227" s="1">
        <f t="shared" si="19"/>
        <v>0</v>
      </c>
      <c r="M227" s="2">
        <f t="shared" si="20"/>
        <v>0</v>
      </c>
    </row>
    <row r="228" spans="1:13" ht="27" customHeight="1" thickBot="1">
      <c r="A228" s="57" t="s">
        <v>452</v>
      </c>
      <c r="B228" s="67" t="s">
        <v>453</v>
      </c>
      <c r="C228" s="67"/>
      <c r="D228" s="67"/>
      <c r="E228" s="67" t="s">
        <v>57</v>
      </c>
      <c r="F228" s="67"/>
      <c r="G228" s="1">
        <v>11</v>
      </c>
      <c r="H228" s="6"/>
      <c r="I228" s="6"/>
      <c r="J228" s="1">
        <f t="shared" si="21"/>
        <v>0</v>
      </c>
      <c r="K228" s="12"/>
      <c r="L228" s="1">
        <f t="shared" si="19"/>
        <v>0</v>
      </c>
      <c r="M228" s="2">
        <f t="shared" si="20"/>
        <v>0</v>
      </c>
    </row>
    <row r="229" spans="1:13" ht="27" customHeight="1" thickBot="1">
      <c r="A229" s="57" t="s">
        <v>454</v>
      </c>
      <c r="B229" s="67" t="s">
        <v>455</v>
      </c>
      <c r="C229" s="67"/>
      <c r="D229" s="67"/>
      <c r="E229" s="67" t="s">
        <v>31</v>
      </c>
      <c r="F229" s="67"/>
      <c r="G229" s="1">
        <v>96</v>
      </c>
      <c r="H229" s="6"/>
      <c r="I229" s="6"/>
      <c r="J229" s="1">
        <f t="shared" si="21"/>
        <v>0</v>
      </c>
      <c r="K229" s="12"/>
      <c r="L229" s="1">
        <f t="shared" si="19"/>
        <v>0</v>
      </c>
      <c r="M229" s="2">
        <f t="shared" si="20"/>
        <v>0</v>
      </c>
    </row>
    <row r="230" spans="1:13" ht="24.95" customHeight="1" thickBot="1">
      <c r="A230" s="14" t="s">
        <v>456</v>
      </c>
      <c r="B230" s="72" t="s">
        <v>457</v>
      </c>
      <c r="C230" s="73"/>
      <c r="D230" s="73"/>
      <c r="E230" s="73"/>
      <c r="F230" s="73"/>
      <c r="G230" s="32"/>
      <c r="H230" s="27"/>
      <c r="I230" s="27"/>
      <c r="J230" s="32"/>
      <c r="K230" s="28"/>
      <c r="L230" s="22"/>
      <c r="M230" s="23">
        <f>SUM(M231+M281+M331)</f>
        <v>0</v>
      </c>
    </row>
    <row r="231" spans="1:13" ht="24.95" customHeight="1" thickBot="1">
      <c r="A231" s="13" t="s">
        <v>458</v>
      </c>
      <c r="B231" s="76" t="s">
        <v>459</v>
      </c>
      <c r="C231" s="77"/>
      <c r="D231" s="77"/>
      <c r="E231" s="29"/>
      <c r="F231" s="29"/>
      <c r="G231" s="31"/>
      <c r="H231" s="29"/>
      <c r="I231" s="29"/>
      <c r="J231" s="31"/>
      <c r="K231" s="30"/>
      <c r="L231" s="20"/>
      <c r="M231" s="21">
        <f>SUM(M232:M280)</f>
        <v>0</v>
      </c>
    </row>
    <row r="232" spans="1:13" ht="27" customHeight="1" thickBot="1">
      <c r="A232" s="57" t="s">
        <v>460</v>
      </c>
      <c r="B232" s="67" t="s">
        <v>461</v>
      </c>
      <c r="C232" s="67"/>
      <c r="D232" s="67"/>
      <c r="E232" s="67" t="s">
        <v>57</v>
      </c>
      <c r="F232" s="67"/>
      <c r="G232" s="1">
        <v>12</v>
      </c>
      <c r="H232" s="6"/>
      <c r="I232" s="6"/>
      <c r="J232" s="1">
        <f>SUM(H232+I232)</f>
        <v>0</v>
      </c>
      <c r="K232" s="12"/>
      <c r="L232" s="1">
        <f t="shared" si="19"/>
        <v>0</v>
      </c>
      <c r="M232" s="2">
        <f t="shared" si="20"/>
        <v>0</v>
      </c>
    </row>
    <row r="233" spans="1:13" ht="27" customHeight="1" thickBot="1">
      <c r="A233" s="57" t="s">
        <v>462</v>
      </c>
      <c r="B233" s="67" t="s">
        <v>463</v>
      </c>
      <c r="C233" s="67"/>
      <c r="D233" s="67"/>
      <c r="E233" s="67" t="s">
        <v>57</v>
      </c>
      <c r="F233" s="67"/>
      <c r="G233" s="1">
        <v>2</v>
      </c>
      <c r="H233" s="6"/>
      <c r="I233" s="6"/>
      <c r="J233" s="1">
        <f t="shared" ref="J233:J280" si="22">SUM(H233+I233)</f>
        <v>0</v>
      </c>
      <c r="K233" s="12"/>
      <c r="L233" s="1">
        <f t="shared" si="19"/>
        <v>0</v>
      </c>
      <c r="M233" s="2">
        <f t="shared" si="20"/>
        <v>0</v>
      </c>
    </row>
    <row r="234" spans="1:13" ht="27" customHeight="1" thickBot="1">
      <c r="A234" s="57" t="s">
        <v>464</v>
      </c>
      <c r="B234" s="67" t="s">
        <v>465</v>
      </c>
      <c r="C234" s="67"/>
      <c r="D234" s="67"/>
      <c r="E234" s="67" t="s">
        <v>57</v>
      </c>
      <c r="F234" s="67"/>
      <c r="G234" s="1">
        <v>2</v>
      </c>
      <c r="H234" s="6"/>
      <c r="I234" s="6"/>
      <c r="J234" s="1">
        <f t="shared" si="22"/>
        <v>0</v>
      </c>
      <c r="K234" s="12"/>
      <c r="L234" s="1">
        <f t="shared" si="19"/>
        <v>0</v>
      </c>
      <c r="M234" s="2">
        <f t="shared" si="20"/>
        <v>0</v>
      </c>
    </row>
    <row r="235" spans="1:13" ht="27" customHeight="1" thickBot="1">
      <c r="A235" s="57" t="s">
        <v>466</v>
      </c>
      <c r="B235" s="67" t="s">
        <v>467</v>
      </c>
      <c r="C235" s="67"/>
      <c r="D235" s="67"/>
      <c r="E235" s="67" t="s">
        <v>57</v>
      </c>
      <c r="F235" s="67"/>
      <c r="G235" s="1">
        <v>9</v>
      </c>
      <c r="H235" s="6"/>
      <c r="I235" s="6"/>
      <c r="J235" s="1">
        <f t="shared" si="22"/>
        <v>0</v>
      </c>
      <c r="K235" s="12"/>
      <c r="L235" s="1">
        <f t="shared" si="19"/>
        <v>0</v>
      </c>
      <c r="M235" s="2">
        <f t="shared" si="20"/>
        <v>0</v>
      </c>
    </row>
    <row r="236" spans="1:13" ht="27" customHeight="1" thickBot="1">
      <c r="A236" s="57" t="s">
        <v>468</v>
      </c>
      <c r="B236" s="67" t="s">
        <v>469</v>
      </c>
      <c r="C236" s="67"/>
      <c r="D236" s="67"/>
      <c r="E236" s="67" t="s">
        <v>57</v>
      </c>
      <c r="F236" s="67"/>
      <c r="G236" s="1">
        <v>6</v>
      </c>
      <c r="H236" s="6"/>
      <c r="I236" s="6"/>
      <c r="J236" s="1">
        <f t="shared" si="22"/>
        <v>0</v>
      </c>
      <c r="K236" s="12"/>
      <c r="L236" s="1">
        <f t="shared" si="19"/>
        <v>0</v>
      </c>
      <c r="M236" s="2">
        <f t="shared" si="20"/>
        <v>0</v>
      </c>
    </row>
    <row r="237" spans="1:13" ht="27" customHeight="1" thickBot="1">
      <c r="A237" s="57" t="s">
        <v>470</v>
      </c>
      <c r="B237" s="67" t="s">
        <v>471</v>
      </c>
      <c r="C237" s="67"/>
      <c r="D237" s="67"/>
      <c r="E237" s="67" t="s">
        <v>57</v>
      </c>
      <c r="F237" s="67"/>
      <c r="G237" s="1">
        <v>1</v>
      </c>
      <c r="H237" s="6"/>
      <c r="I237" s="6"/>
      <c r="J237" s="1">
        <f t="shared" si="22"/>
        <v>0</v>
      </c>
      <c r="K237" s="12"/>
      <c r="L237" s="1">
        <f t="shared" si="19"/>
        <v>0</v>
      </c>
      <c r="M237" s="2">
        <f t="shared" si="20"/>
        <v>0</v>
      </c>
    </row>
    <row r="238" spans="1:13" ht="27" customHeight="1" thickBot="1">
      <c r="A238" s="57" t="s">
        <v>472</v>
      </c>
      <c r="B238" s="67" t="s">
        <v>473</v>
      </c>
      <c r="C238" s="67"/>
      <c r="D238" s="67"/>
      <c r="E238" s="67" t="s">
        <v>57</v>
      </c>
      <c r="F238" s="67"/>
      <c r="G238" s="1">
        <v>1</v>
      </c>
      <c r="H238" s="6"/>
      <c r="I238" s="6"/>
      <c r="J238" s="1">
        <f t="shared" si="22"/>
        <v>0</v>
      </c>
      <c r="K238" s="12"/>
      <c r="L238" s="1">
        <f t="shared" si="19"/>
        <v>0</v>
      </c>
      <c r="M238" s="2">
        <f t="shared" si="20"/>
        <v>0</v>
      </c>
    </row>
    <row r="239" spans="1:13" ht="27" customHeight="1" thickBot="1">
      <c r="A239" s="57" t="s">
        <v>474</v>
      </c>
      <c r="B239" s="67" t="s">
        <v>475</v>
      </c>
      <c r="C239" s="67"/>
      <c r="D239" s="67"/>
      <c r="E239" s="67" t="s">
        <v>57</v>
      </c>
      <c r="F239" s="67"/>
      <c r="G239" s="1">
        <v>1</v>
      </c>
      <c r="H239" s="6"/>
      <c r="I239" s="6"/>
      <c r="J239" s="1">
        <f t="shared" si="22"/>
        <v>0</v>
      </c>
      <c r="K239" s="12"/>
      <c r="L239" s="1">
        <f t="shared" ref="L239:L265" si="23">ROUND(J239*(K239+1),2)</f>
        <v>0</v>
      </c>
      <c r="M239" s="2">
        <f t="shared" si="20"/>
        <v>0</v>
      </c>
    </row>
    <row r="240" spans="1:13" ht="27" customHeight="1" thickBot="1">
      <c r="A240" s="57" t="s">
        <v>476</v>
      </c>
      <c r="B240" s="67" t="s">
        <v>477</v>
      </c>
      <c r="C240" s="67"/>
      <c r="D240" s="67"/>
      <c r="E240" s="67" t="s">
        <v>57</v>
      </c>
      <c r="F240" s="67"/>
      <c r="G240" s="1">
        <v>1</v>
      </c>
      <c r="H240" s="6"/>
      <c r="I240" s="6"/>
      <c r="J240" s="1">
        <f t="shared" si="22"/>
        <v>0</v>
      </c>
      <c r="K240" s="12"/>
      <c r="L240" s="1">
        <f t="shared" si="23"/>
        <v>0</v>
      </c>
      <c r="M240" s="2">
        <f t="shared" si="20"/>
        <v>0</v>
      </c>
    </row>
    <row r="241" spans="1:13" ht="27" customHeight="1" thickBot="1">
      <c r="A241" s="57" t="s">
        <v>478</v>
      </c>
      <c r="B241" s="67" t="s">
        <v>479</v>
      </c>
      <c r="C241" s="67"/>
      <c r="D241" s="67"/>
      <c r="E241" s="67" t="s">
        <v>57</v>
      </c>
      <c r="F241" s="67"/>
      <c r="G241" s="1">
        <v>28</v>
      </c>
      <c r="H241" s="6"/>
      <c r="I241" s="6"/>
      <c r="J241" s="1">
        <f t="shared" si="22"/>
        <v>0</v>
      </c>
      <c r="K241" s="12"/>
      <c r="L241" s="1">
        <f t="shared" si="23"/>
        <v>0</v>
      </c>
      <c r="M241" s="2">
        <f t="shared" si="20"/>
        <v>0</v>
      </c>
    </row>
    <row r="242" spans="1:13" ht="27" customHeight="1" thickBot="1">
      <c r="A242" s="57" t="s">
        <v>480</v>
      </c>
      <c r="B242" s="67" t="s">
        <v>481</v>
      </c>
      <c r="C242" s="67"/>
      <c r="D242" s="67"/>
      <c r="E242" s="67" t="s">
        <v>31</v>
      </c>
      <c r="F242" s="67"/>
      <c r="G242" s="1">
        <v>120</v>
      </c>
      <c r="H242" s="6"/>
      <c r="I242" s="6"/>
      <c r="J242" s="1">
        <f t="shared" si="22"/>
        <v>0</v>
      </c>
      <c r="K242" s="12"/>
      <c r="L242" s="1">
        <f t="shared" si="23"/>
        <v>0</v>
      </c>
      <c r="M242" s="2">
        <f t="shared" si="20"/>
        <v>0</v>
      </c>
    </row>
    <row r="243" spans="1:13" ht="27" customHeight="1" thickBot="1">
      <c r="A243" s="57" t="s">
        <v>482</v>
      </c>
      <c r="B243" s="67" t="s">
        <v>483</v>
      </c>
      <c r="C243" s="67"/>
      <c r="D243" s="67"/>
      <c r="E243" s="67" t="s">
        <v>31</v>
      </c>
      <c r="F243" s="67"/>
      <c r="G243" s="1">
        <v>70</v>
      </c>
      <c r="H243" s="6"/>
      <c r="I243" s="6"/>
      <c r="J243" s="1">
        <f t="shared" si="22"/>
        <v>0</v>
      </c>
      <c r="K243" s="12"/>
      <c r="L243" s="1">
        <f t="shared" si="23"/>
        <v>0</v>
      </c>
      <c r="M243" s="2">
        <f t="shared" si="20"/>
        <v>0</v>
      </c>
    </row>
    <row r="244" spans="1:13" ht="27" customHeight="1" thickBot="1">
      <c r="A244" s="57" t="s">
        <v>484</v>
      </c>
      <c r="B244" s="67" t="s">
        <v>485</v>
      </c>
      <c r="C244" s="67"/>
      <c r="D244" s="67"/>
      <c r="E244" s="67" t="s">
        <v>31</v>
      </c>
      <c r="F244" s="67"/>
      <c r="G244" s="1">
        <v>160.04</v>
      </c>
      <c r="H244" s="6"/>
      <c r="I244" s="6"/>
      <c r="J244" s="1">
        <f t="shared" si="22"/>
        <v>0</v>
      </c>
      <c r="K244" s="12"/>
      <c r="L244" s="1">
        <f t="shared" si="23"/>
        <v>0</v>
      </c>
      <c r="M244" s="2">
        <f t="shared" si="20"/>
        <v>0</v>
      </c>
    </row>
    <row r="245" spans="1:13" ht="27" customHeight="1" thickBot="1">
      <c r="A245" s="57" t="s">
        <v>486</v>
      </c>
      <c r="B245" s="67" t="s">
        <v>487</v>
      </c>
      <c r="C245" s="67"/>
      <c r="D245" s="67"/>
      <c r="E245" s="67" t="s">
        <v>31</v>
      </c>
      <c r="F245" s="67"/>
      <c r="G245" s="1">
        <v>263.45999999999998</v>
      </c>
      <c r="H245" s="6"/>
      <c r="I245" s="6"/>
      <c r="J245" s="1">
        <f t="shared" si="22"/>
        <v>0</v>
      </c>
      <c r="K245" s="12"/>
      <c r="L245" s="1">
        <f t="shared" si="23"/>
        <v>0</v>
      </c>
      <c r="M245" s="2">
        <f t="shared" si="20"/>
        <v>0</v>
      </c>
    </row>
    <row r="246" spans="1:13" ht="27" customHeight="1" thickBot="1">
      <c r="A246" s="57" t="s">
        <v>488</v>
      </c>
      <c r="B246" s="67" t="s">
        <v>489</v>
      </c>
      <c r="C246" s="67"/>
      <c r="D246" s="67"/>
      <c r="E246" s="67" t="s">
        <v>31</v>
      </c>
      <c r="F246" s="67"/>
      <c r="G246" s="1">
        <v>37.72</v>
      </c>
      <c r="H246" s="6"/>
      <c r="I246" s="6"/>
      <c r="J246" s="1">
        <f t="shared" si="22"/>
        <v>0</v>
      </c>
      <c r="K246" s="12"/>
      <c r="L246" s="1">
        <f t="shared" si="23"/>
        <v>0</v>
      </c>
      <c r="M246" s="2">
        <f t="shared" si="20"/>
        <v>0</v>
      </c>
    </row>
    <row r="247" spans="1:13" ht="27" customHeight="1" thickBot="1">
      <c r="A247" s="57" t="s">
        <v>490</v>
      </c>
      <c r="B247" s="67" t="s">
        <v>491</v>
      </c>
      <c r="C247" s="67"/>
      <c r="D247" s="67"/>
      <c r="E247" s="67" t="s">
        <v>31</v>
      </c>
      <c r="F247" s="67"/>
      <c r="G247" s="1">
        <v>183.6</v>
      </c>
      <c r="H247" s="6"/>
      <c r="I247" s="6"/>
      <c r="J247" s="1">
        <f t="shared" si="22"/>
        <v>0</v>
      </c>
      <c r="K247" s="12"/>
      <c r="L247" s="1">
        <f t="shared" si="23"/>
        <v>0</v>
      </c>
      <c r="M247" s="2">
        <f t="shared" si="20"/>
        <v>0</v>
      </c>
    </row>
    <row r="248" spans="1:13" ht="27" customHeight="1" thickBot="1">
      <c r="A248" s="57" t="s">
        <v>492</v>
      </c>
      <c r="B248" s="67" t="s">
        <v>493</v>
      </c>
      <c r="C248" s="67"/>
      <c r="D248" s="67"/>
      <c r="E248" s="67" t="s">
        <v>31</v>
      </c>
      <c r="F248" s="67"/>
      <c r="G248" s="1">
        <v>161.06</v>
      </c>
      <c r="H248" s="6"/>
      <c r="I248" s="6"/>
      <c r="J248" s="1">
        <f t="shared" si="22"/>
        <v>0</v>
      </c>
      <c r="K248" s="12"/>
      <c r="L248" s="1">
        <f t="shared" si="23"/>
        <v>0</v>
      </c>
      <c r="M248" s="2">
        <f t="shared" si="20"/>
        <v>0</v>
      </c>
    </row>
    <row r="249" spans="1:13" ht="27" customHeight="1" thickBot="1">
      <c r="A249" s="57" t="s">
        <v>494</v>
      </c>
      <c r="B249" s="67" t="s">
        <v>495</v>
      </c>
      <c r="C249" s="67"/>
      <c r="D249" s="67"/>
      <c r="E249" s="67" t="s">
        <v>57</v>
      </c>
      <c r="F249" s="67"/>
      <c r="G249" s="1">
        <v>53</v>
      </c>
      <c r="H249" s="6"/>
      <c r="I249" s="6"/>
      <c r="J249" s="1">
        <f t="shared" si="22"/>
        <v>0</v>
      </c>
      <c r="K249" s="12"/>
      <c r="L249" s="1">
        <f t="shared" si="23"/>
        <v>0</v>
      </c>
      <c r="M249" s="2">
        <f t="shared" si="20"/>
        <v>0</v>
      </c>
    </row>
    <row r="250" spans="1:13" ht="27" customHeight="1" thickBot="1">
      <c r="A250" s="57" t="s">
        <v>496</v>
      </c>
      <c r="B250" s="67" t="s">
        <v>497</v>
      </c>
      <c r="C250" s="67"/>
      <c r="D250" s="67"/>
      <c r="E250" s="67" t="s">
        <v>57</v>
      </c>
      <c r="F250" s="67"/>
      <c r="G250" s="1">
        <v>57</v>
      </c>
      <c r="H250" s="6"/>
      <c r="I250" s="6"/>
      <c r="J250" s="1">
        <f t="shared" si="22"/>
        <v>0</v>
      </c>
      <c r="K250" s="12"/>
      <c r="L250" s="1">
        <f t="shared" si="23"/>
        <v>0</v>
      </c>
      <c r="M250" s="2">
        <f t="shared" si="20"/>
        <v>0</v>
      </c>
    </row>
    <row r="251" spans="1:13" ht="27" customHeight="1" thickBot="1">
      <c r="A251" s="57" t="s">
        <v>498</v>
      </c>
      <c r="B251" s="67" t="s">
        <v>499</v>
      </c>
      <c r="C251" s="67"/>
      <c r="D251" s="67"/>
      <c r="E251" s="67" t="s">
        <v>57</v>
      </c>
      <c r="F251" s="67"/>
      <c r="G251" s="1">
        <v>50</v>
      </c>
      <c r="H251" s="6"/>
      <c r="I251" s="6"/>
      <c r="J251" s="1">
        <f t="shared" si="22"/>
        <v>0</v>
      </c>
      <c r="K251" s="12"/>
      <c r="L251" s="1">
        <f t="shared" si="23"/>
        <v>0</v>
      </c>
      <c r="M251" s="2">
        <f t="shared" si="20"/>
        <v>0</v>
      </c>
    </row>
    <row r="252" spans="1:13" ht="27" customHeight="1" thickBot="1">
      <c r="A252" s="57" t="s">
        <v>500</v>
      </c>
      <c r="B252" s="67" t="s">
        <v>501</v>
      </c>
      <c r="C252" s="67"/>
      <c r="D252" s="67"/>
      <c r="E252" s="67" t="s">
        <v>57</v>
      </c>
      <c r="F252" s="67"/>
      <c r="G252" s="1">
        <v>2</v>
      </c>
      <c r="H252" s="6"/>
      <c r="I252" s="6"/>
      <c r="J252" s="1">
        <f t="shared" si="22"/>
        <v>0</v>
      </c>
      <c r="K252" s="12"/>
      <c r="L252" s="1">
        <f t="shared" si="23"/>
        <v>0</v>
      </c>
      <c r="M252" s="2">
        <f t="shared" si="20"/>
        <v>0</v>
      </c>
    </row>
    <row r="253" spans="1:13" ht="27" customHeight="1" thickBot="1">
      <c r="A253" s="57" t="s">
        <v>502</v>
      </c>
      <c r="B253" s="67" t="s">
        <v>503</v>
      </c>
      <c r="C253" s="67"/>
      <c r="D253" s="67"/>
      <c r="E253" s="67" t="s">
        <v>57</v>
      </c>
      <c r="F253" s="67"/>
      <c r="G253" s="1">
        <v>55</v>
      </c>
      <c r="H253" s="6"/>
      <c r="I253" s="6"/>
      <c r="J253" s="1">
        <f t="shared" si="22"/>
        <v>0</v>
      </c>
      <c r="K253" s="12"/>
      <c r="L253" s="1">
        <f t="shared" si="23"/>
        <v>0</v>
      </c>
      <c r="M253" s="2">
        <f t="shared" si="20"/>
        <v>0</v>
      </c>
    </row>
    <row r="254" spans="1:13" ht="27" customHeight="1" thickBot="1">
      <c r="A254" s="57" t="s">
        <v>504</v>
      </c>
      <c r="B254" s="67" t="s">
        <v>505</v>
      </c>
      <c r="C254" s="67"/>
      <c r="D254" s="67"/>
      <c r="E254" s="67" t="s">
        <v>57</v>
      </c>
      <c r="F254" s="67"/>
      <c r="G254" s="1">
        <v>22</v>
      </c>
      <c r="H254" s="6"/>
      <c r="I254" s="6"/>
      <c r="J254" s="1">
        <f t="shared" si="22"/>
        <v>0</v>
      </c>
      <c r="K254" s="12"/>
      <c r="L254" s="1">
        <f t="shared" si="23"/>
        <v>0</v>
      </c>
      <c r="M254" s="2">
        <f t="shared" si="20"/>
        <v>0</v>
      </c>
    </row>
    <row r="255" spans="1:13" ht="27" customHeight="1" thickBot="1">
      <c r="A255" s="57" t="s">
        <v>506</v>
      </c>
      <c r="B255" s="67" t="s">
        <v>507</v>
      </c>
      <c r="C255" s="67"/>
      <c r="D255" s="67"/>
      <c r="E255" s="67" t="s">
        <v>57</v>
      </c>
      <c r="F255" s="67"/>
      <c r="G255" s="1">
        <v>1</v>
      </c>
      <c r="H255" s="6"/>
      <c r="I255" s="6"/>
      <c r="J255" s="1">
        <f t="shared" si="22"/>
        <v>0</v>
      </c>
      <c r="K255" s="12"/>
      <c r="L255" s="1">
        <f t="shared" si="23"/>
        <v>0</v>
      </c>
      <c r="M255" s="2">
        <f t="shared" si="20"/>
        <v>0</v>
      </c>
    </row>
    <row r="256" spans="1:13" ht="27" customHeight="1" thickBot="1">
      <c r="A256" s="57" t="s">
        <v>508</v>
      </c>
      <c r="B256" s="67" t="s">
        <v>509</v>
      </c>
      <c r="C256" s="67"/>
      <c r="D256" s="67"/>
      <c r="E256" s="67" t="s">
        <v>57</v>
      </c>
      <c r="F256" s="67"/>
      <c r="G256" s="1">
        <v>2</v>
      </c>
      <c r="H256" s="6"/>
      <c r="I256" s="6"/>
      <c r="J256" s="1">
        <f t="shared" si="22"/>
        <v>0</v>
      </c>
      <c r="K256" s="12"/>
      <c r="L256" s="1">
        <f t="shared" si="23"/>
        <v>0</v>
      </c>
      <c r="M256" s="2">
        <f t="shared" si="20"/>
        <v>0</v>
      </c>
    </row>
    <row r="257" spans="1:13" ht="27" customHeight="1" thickBot="1">
      <c r="A257" s="57" t="s">
        <v>510</v>
      </c>
      <c r="B257" s="67" t="s">
        <v>511</v>
      </c>
      <c r="C257" s="67"/>
      <c r="D257" s="67"/>
      <c r="E257" s="67" t="s">
        <v>57</v>
      </c>
      <c r="F257" s="67"/>
      <c r="G257" s="1">
        <v>20</v>
      </c>
      <c r="H257" s="6"/>
      <c r="I257" s="6"/>
      <c r="J257" s="1">
        <f t="shared" si="22"/>
        <v>0</v>
      </c>
      <c r="K257" s="12"/>
      <c r="L257" s="1">
        <f t="shared" si="23"/>
        <v>0</v>
      </c>
      <c r="M257" s="2">
        <f t="shared" si="20"/>
        <v>0</v>
      </c>
    </row>
    <row r="258" spans="1:13" ht="27" customHeight="1" thickBot="1">
      <c r="A258" s="57" t="s">
        <v>512</v>
      </c>
      <c r="B258" s="67" t="s">
        <v>513</v>
      </c>
      <c r="C258" s="67"/>
      <c r="D258" s="67"/>
      <c r="E258" s="67" t="s">
        <v>57</v>
      </c>
      <c r="F258" s="67"/>
      <c r="G258" s="1">
        <v>31</v>
      </c>
      <c r="H258" s="6"/>
      <c r="I258" s="6"/>
      <c r="J258" s="1">
        <f t="shared" si="22"/>
        <v>0</v>
      </c>
      <c r="K258" s="12"/>
      <c r="L258" s="1">
        <f t="shared" si="23"/>
        <v>0</v>
      </c>
      <c r="M258" s="2">
        <f t="shared" si="20"/>
        <v>0</v>
      </c>
    </row>
    <row r="259" spans="1:13" ht="27" customHeight="1" thickBot="1">
      <c r="A259" s="57" t="s">
        <v>514</v>
      </c>
      <c r="B259" s="67" t="s">
        <v>515</v>
      </c>
      <c r="C259" s="67"/>
      <c r="D259" s="67"/>
      <c r="E259" s="67" t="s">
        <v>57</v>
      </c>
      <c r="F259" s="67"/>
      <c r="G259" s="1">
        <v>2</v>
      </c>
      <c r="H259" s="6"/>
      <c r="I259" s="6"/>
      <c r="J259" s="1">
        <f t="shared" si="22"/>
        <v>0</v>
      </c>
      <c r="K259" s="12"/>
      <c r="L259" s="1">
        <f t="shared" si="23"/>
        <v>0</v>
      </c>
      <c r="M259" s="2">
        <f t="shared" si="20"/>
        <v>0</v>
      </c>
    </row>
    <row r="260" spans="1:13" ht="27" customHeight="1" thickBot="1">
      <c r="A260" s="57" t="s">
        <v>516</v>
      </c>
      <c r="B260" s="67" t="s">
        <v>517</v>
      </c>
      <c r="C260" s="67"/>
      <c r="D260" s="67"/>
      <c r="E260" s="67" t="s">
        <v>57</v>
      </c>
      <c r="F260" s="67"/>
      <c r="G260" s="1">
        <v>13</v>
      </c>
      <c r="H260" s="6"/>
      <c r="I260" s="6"/>
      <c r="J260" s="1">
        <f t="shared" si="22"/>
        <v>0</v>
      </c>
      <c r="K260" s="12"/>
      <c r="L260" s="1">
        <f t="shared" si="23"/>
        <v>0</v>
      </c>
      <c r="M260" s="2">
        <f t="shared" si="20"/>
        <v>0</v>
      </c>
    </row>
    <row r="261" spans="1:13" ht="27" customHeight="1" thickBot="1">
      <c r="A261" s="57" t="s">
        <v>518</v>
      </c>
      <c r="B261" s="67" t="s">
        <v>519</v>
      </c>
      <c r="C261" s="67"/>
      <c r="D261" s="67"/>
      <c r="E261" s="67" t="s">
        <v>57</v>
      </c>
      <c r="F261" s="67"/>
      <c r="G261" s="1">
        <v>7</v>
      </c>
      <c r="H261" s="6"/>
      <c r="I261" s="6"/>
      <c r="J261" s="1">
        <f t="shared" si="22"/>
        <v>0</v>
      </c>
      <c r="K261" s="12"/>
      <c r="L261" s="1">
        <f t="shared" si="23"/>
        <v>0</v>
      </c>
      <c r="M261" s="2">
        <f t="shared" si="20"/>
        <v>0</v>
      </c>
    </row>
    <row r="262" spans="1:13" ht="27" customHeight="1" thickBot="1">
      <c r="A262" s="57" t="s">
        <v>520</v>
      </c>
      <c r="B262" s="67" t="s">
        <v>521</v>
      </c>
      <c r="C262" s="67"/>
      <c r="D262" s="67"/>
      <c r="E262" s="67" t="s">
        <v>57</v>
      </c>
      <c r="F262" s="67"/>
      <c r="G262" s="1">
        <v>12</v>
      </c>
      <c r="H262" s="6"/>
      <c r="I262" s="6"/>
      <c r="J262" s="1">
        <f t="shared" si="22"/>
        <v>0</v>
      </c>
      <c r="K262" s="12"/>
      <c r="L262" s="1">
        <f t="shared" si="23"/>
        <v>0</v>
      </c>
      <c r="M262" s="2">
        <f t="shared" si="20"/>
        <v>0</v>
      </c>
    </row>
    <row r="263" spans="1:13" ht="27" customHeight="1" thickBot="1">
      <c r="A263" s="57" t="s">
        <v>522</v>
      </c>
      <c r="B263" s="67" t="s">
        <v>523</v>
      </c>
      <c r="C263" s="67"/>
      <c r="D263" s="67"/>
      <c r="E263" s="67" t="s">
        <v>57</v>
      </c>
      <c r="F263" s="67"/>
      <c r="G263" s="1">
        <v>6</v>
      </c>
      <c r="H263" s="6"/>
      <c r="I263" s="6"/>
      <c r="J263" s="1">
        <f t="shared" si="22"/>
        <v>0</v>
      </c>
      <c r="K263" s="12"/>
      <c r="L263" s="1">
        <f t="shared" si="23"/>
        <v>0</v>
      </c>
      <c r="M263" s="2">
        <f t="shared" si="20"/>
        <v>0</v>
      </c>
    </row>
    <row r="264" spans="1:13" ht="27" customHeight="1" thickBot="1">
      <c r="A264" s="57" t="s">
        <v>524</v>
      </c>
      <c r="B264" s="67" t="s">
        <v>525</v>
      </c>
      <c r="C264" s="67"/>
      <c r="D264" s="67"/>
      <c r="E264" s="67" t="s">
        <v>57</v>
      </c>
      <c r="F264" s="67"/>
      <c r="G264" s="1">
        <v>3</v>
      </c>
      <c r="H264" s="65"/>
      <c r="I264" s="65"/>
      <c r="J264" s="1">
        <f t="shared" si="22"/>
        <v>0</v>
      </c>
      <c r="K264" s="12"/>
      <c r="L264" s="1">
        <f t="shared" si="23"/>
        <v>0</v>
      </c>
      <c r="M264" s="2">
        <f>ROUND(L264*G264,2)</f>
        <v>0</v>
      </c>
    </row>
    <row r="265" spans="1:13" ht="27" customHeight="1" thickBot="1">
      <c r="A265" s="57" t="s">
        <v>526</v>
      </c>
      <c r="B265" s="67" t="s">
        <v>527</v>
      </c>
      <c r="C265" s="67"/>
      <c r="D265" s="67"/>
      <c r="E265" s="67" t="s">
        <v>57</v>
      </c>
      <c r="F265" s="67"/>
      <c r="G265" s="1">
        <v>3</v>
      </c>
      <c r="H265" s="6"/>
      <c r="I265" s="6"/>
      <c r="J265" s="1">
        <f t="shared" si="22"/>
        <v>0</v>
      </c>
      <c r="K265" s="12"/>
      <c r="L265" s="1">
        <f t="shared" si="23"/>
        <v>0</v>
      </c>
      <c r="M265" s="2">
        <f t="shared" si="20"/>
        <v>0</v>
      </c>
    </row>
    <row r="266" spans="1:13" ht="27" customHeight="1" thickBot="1">
      <c r="A266" s="57" t="s">
        <v>528</v>
      </c>
      <c r="B266" s="67" t="s">
        <v>529</v>
      </c>
      <c r="C266" s="67"/>
      <c r="D266" s="67"/>
      <c r="E266" s="67" t="s">
        <v>57</v>
      </c>
      <c r="F266" s="67"/>
      <c r="G266" s="1">
        <v>4</v>
      </c>
      <c r="H266" s="6"/>
      <c r="I266" s="6"/>
      <c r="J266" s="1">
        <f t="shared" si="22"/>
        <v>0</v>
      </c>
      <c r="K266" s="12"/>
      <c r="L266" s="1">
        <f t="shared" ref="L266:L280" si="24">ROUND(J266*(K266+1),2)</f>
        <v>0</v>
      </c>
      <c r="M266" s="2">
        <f t="shared" si="20"/>
        <v>0</v>
      </c>
    </row>
    <row r="267" spans="1:13" ht="27" customHeight="1" thickBot="1">
      <c r="A267" s="57" t="s">
        <v>530</v>
      </c>
      <c r="B267" s="67" t="s">
        <v>531</v>
      </c>
      <c r="C267" s="67"/>
      <c r="D267" s="67"/>
      <c r="E267" s="67" t="s">
        <v>57</v>
      </c>
      <c r="F267" s="67"/>
      <c r="G267" s="1">
        <v>1</v>
      </c>
      <c r="H267" s="6"/>
      <c r="I267" s="6"/>
      <c r="J267" s="1">
        <f t="shared" si="22"/>
        <v>0</v>
      </c>
      <c r="K267" s="12"/>
      <c r="L267" s="1">
        <f t="shared" si="24"/>
        <v>0</v>
      </c>
      <c r="M267" s="2">
        <f t="shared" ref="M267:M330" si="25">ROUND(L267*G267,2)</f>
        <v>0</v>
      </c>
    </row>
    <row r="268" spans="1:13" ht="27" customHeight="1" thickBot="1">
      <c r="A268" s="57" t="s">
        <v>532</v>
      </c>
      <c r="B268" s="67" t="s">
        <v>533</v>
      </c>
      <c r="C268" s="67"/>
      <c r="D268" s="67"/>
      <c r="E268" s="67" t="s">
        <v>57</v>
      </c>
      <c r="F268" s="67"/>
      <c r="G268" s="1">
        <v>10</v>
      </c>
      <c r="H268" s="6"/>
      <c r="I268" s="6"/>
      <c r="J268" s="1">
        <f t="shared" si="22"/>
        <v>0</v>
      </c>
      <c r="K268" s="12"/>
      <c r="L268" s="1">
        <f t="shared" si="24"/>
        <v>0</v>
      </c>
      <c r="M268" s="2">
        <f t="shared" si="25"/>
        <v>0</v>
      </c>
    </row>
    <row r="269" spans="1:13" ht="27" customHeight="1" thickBot="1">
      <c r="A269" s="57" t="s">
        <v>534</v>
      </c>
      <c r="B269" s="67" t="s">
        <v>535</v>
      </c>
      <c r="C269" s="67"/>
      <c r="D269" s="67"/>
      <c r="E269" s="67" t="s">
        <v>57</v>
      </c>
      <c r="F269" s="67"/>
      <c r="G269" s="1">
        <v>10</v>
      </c>
      <c r="H269" s="6"/>
      <c r="I269" s="6"/>
      <c r="J269" s="1">
        <f t="shared" si="22"/>
        <v>0</v>
      </c>
      <c r="K269" s="12"/>
      <c r="L269" s="1">
        <f t="shared" si="24"/>
        <v>0</v>
      </c>
      <c r="M269" s="2">
        <f t="shared" si="25"/>
        <v>0</v>
      </c>
    </row>
    <row r="270" spans="1:13" ht="27" customHeight="1" thickBot="1">
      <c r="A270" s="57" t="s">
        <v>536</v>
      </c>
      <c r="B270" s="67" t="s">
        <v>537</v>
      </c>
      <c r="C270" s="67"/>
      <c r="D270" s="67"/>
      <c r="E270" s="67" t="s">
        <v>57</v>
      </c>
      <c r="F270" s="67"/>
      <c r="G270" s="1">
        <v>10</v>
      </c>
      <c r="H270" s="6"/>
      <c r="I270" s="6"/>
      <c r="J270" s="1">
        <f t="shared" si="22"/>
        <v>0</v>
      </c>
      <c r="K270" s="12"/>
      <c r="L270" s="1">
        <f t="shared" si="24"/>
        <v>0</v>
      </c>
      <c r="M270" s="2">
        <f t="shared" si="25"/>
        <v>0</v>
      </c>
    </row>
    <row r="271" spans="1:13" ht="27" customHeight="1" thickBot="1">
      <c r="A271" s="57" t="s">
        <v>538</v>
      </c>
      <c r="B271" s="67" t="s">
        <v>539</v>
      </c>
      <c r="C271" s="67"/>
      <c r="D271" s="67"/>
      <c r="E271" s="67" t="s">
        <v>57</v>
      </c>
      <c r="F271" s="67"/>
      <c r="G271" s="1">
        <v>5</v>
      </c>
      <c r="H271" s="6"/>
      <c r="I271" s="6"/>
      <c r="J271" s="1">
        <f t="shared" si="22"/>
        <v>0</v>
      </c>
      <c r="K271" s="12"/>
      <c r="L271" s="1">
        <f t="shared" si="24"/>
        <v>0</v>
      </c>
      <c r="M271" s="2">
        <f t="shared" si="25"/>
        <v>0</v>
      </c>
    </row>
    <row r="272" spans="1:13" ht="27" customHeight="1" thickBot="1">
      <c r="A272" s="57" t="s">
        <v>540</v>
      </c>
      <c r="B272" s="67" t="s">
        <v>541</v>
      </c>
      <c r="C272" s="67"/>
      <c r="D272" s="67"/>
      <c r="E272" s="67" t="s">
        <v>57</v>
      </c>
      <c r="F272" s="67"/>
      <c r="G272" s="1">
        <v>14</v>
      </c>
      <c r="H272" s="6"/>
      <c r="I272" s="6"/>
      <c r="J272" s="1">
        <f t="shared" si="22"/>
        <v>0</v>
      </c>
      <c r="K272" s="12"/>
      <c r="L272" s="1">
        <f t="shared" si="24"/>
        <v>0</v>
      </c>
      <c r="M272" s="2">
        <f t="shared" si="25"/>
        <v>0</v>
      </c>
    </row>
    <row r="273" spans="1:13" ht="27" customHeight="1" thickBot="1">
      <c r="A273" s="57" t="s">
        <v>542</v>
      </c>
      <c r="B273" s="67" t="s">
        <v>543</v>
      </c>
      <c r="C273" s="67"/>
      <c r="D273" s="67"/>
      <c r="E273" s="67" t="s">
        <v>57</v>
      </c>
      <c r="F273" s="67"/>
      <c r="G273" s="1">
        <v>3</v>
      </c>
      <c r="H273" s="6"/>
      <c r="I273" s="6"/>
      <c r="J273" s="1">
        <f t="shared" si="22"/>
        <v>0</v>
      </c>
      <c r="K273" s="12"/>
      <c r="L273" s="1">
        <f t="shared" si="24"/>
        <v>0</v>
      </c>
      <c r="M273" s="2">
        <f t="shared" si="25"/>
        <v>0</v>
      </c>
    </row>
    <row r="274" spans="1:13" ht="27" customHeight="1" thickBot="1">
      <c r="A274" s="57" t="s">
        <v>544</v>
      </c>
      <c r="B274" s="67" t="s">
        <v>545</v>
      </c>
      <c r="C274" s="67"/>
      <c r="D274" s="67"/>
      <c r="E274" s="67" t="s">
        <v>57</v>
      </c>
      <c r="F274" s="67"/>
      <c r="G274" s="1">
        <v>3</v>
      </c>
      <c r="H274" s="6"/>
      <c r="I274" s="6"/>
      <c r="J274" s="1">
        <f t="shared" si="22"/>
        <v>0</v>
      </c>
      <c r="K274" s="12"/>
      <c r="L274" s="1">
        <f t="shared" si="24"/>
        <v>0</v>
      </c>
      <c r="M274" s="2">
        <f t="shared" si="25"/>
        <v>0</v>
      </c>
    </row>
    <row r="275" spans="1:13" ht="27" customHeight="1" thickBot="1">
      <c r="A275" s="57" t="s">
        <v>546</v>
      </c>
      <c r="B275" s="67" t="s">
        <v>547</v>
      </c>
      <c r="C275" s="67"/>
      <c r="D275" s="67"/>
      <c r="E275" s="67" t="s">
        <v>57</v>
      </c>
      <c r="F275" s="67"/>
      <c r="G275" s="1">
        <v>25</v>
      </c>
      <c r="H275" s="6"/>
      <c r="I275" s="6"/>
      <c r="J275" s="1">
        <f t="shared" si="22"/>
        <v>0</v>
      </c>
      <c r="K275" s="12"/>
      <c r="L275" s="1">
        <f t="shared" si="24"/>
        <v>0</v>
      </c>
      <c r="M275" s="2">
        <f t="shared" si="25"/>
        <v>0</v>
      </c>
    </row>
    <row r="276" spans="1:13" ht="27" customHeight="1" thickBot="1">
      <c r="A276" s="57" t="s">
        <v>548</v>
      </c>
      <c r="B276" s="67" t="s">
        <v>549</v>
      </c>
      <c r="C276" s="67"/>
      <c r="D276" s="67"/>
      <c r="E276" s="67" t="s">
        <v>57</v>
      </c>
      <c r="F276" s="67"/>
      <c r="G276" s="1">
        <v>28</v>
      </c>
      <c r="H276" s="6"/>
      <c r="I276" s="6"/>
      <c r="J276" s="1">
        <f t="shared" si="22"/>
        <v>0</v>
      </c>
      <c r="K276" s="12"/>
      <c r="L276" s="1">
        <f t="shared" si="24"/>
        <v>0</v>
      </c>
      <c r="M276" s="2">
        <f t="shared" si="25"/>
        <v>0</v>
      </c>
    </row>
    <row r="277" spans="1:13" ht="27" customHeight="1" thickBot="1">
      <c r="A277" s="57" t="s">
        <v>550</v>
      </c>
      <c r="B277" s="67" t="s">
        <v>551</v>
      </c>
      <c r="C277" s="67"/>
      <c r="D277" s="67"/>
      <c r="E277" s="67" t="s">
        <v>57</v>
      </c>
      <c r="F277" s="67"/>
      <c r="G277" s="1">
        <v>2</v>
      </c>
      <c r="H277" s="6"/>
      <c r="I277" s="6"/>
      <c r="J277" s="1">
        <f t="shared" si="22"/>
        <v>0</v>
      </c>
      <c r="K277" s="12"/>
      <c r="L277" s="1">
        <f t="shared" si="24"/>
        <v>0</v>
      </c>
      <c r="M277" s="2">
        <f t="shared" si="25"/>
        <v>0</v>
      </c>
    </row>
    <row r="278" spans="1:13" ht="27" customHeight="1" thickBot="1">
      <c r="A278" s="57" t="s">
        <v>552</v>
      </c>
      <c r="B278" s="67" t="s">
        <v>553</v>
      </c>
      <c r="C278" s="67"/>
      <c r="D278" s="67"/>
      <c r="E278" s="67" t="s">
        <v>57</v>
      </c>
      <c r="F278" s="67"/>
      <c r="G278" s="1">
        <v>2</v>
      </c>
      <c r="H278" s="6"/>
      <c r="I278" s="6"/>
      <c r="J278" s="1">
        <f t="shared" si="22"/>
        <v>0</v>
      </c>
      <c r="K278" s="12"/>
      <c r="L278" s="1">
        <f t="shared" si="24"/>
        <v>0</v>
      </c>
      <c r="M278" s="2">
        <f t="shared" si="25"/>
        <v>0</v>
      </c>
    </row>
    <row r="279" spans="1:13" ht="36.950000000000003" customHeight="1" thickBot="1">
      <c r="A279" s="57" t="s">
        <v>554</v>
      </c>
      <c r="B279" s="67" t="s">
        <v>555</v>
      </c>
      <c r="C279" s="67"/>
      <c r="D279" s="67"/>
      <c r="E279" s="67" t="s">
        <v>31</v>
      </c>
      <c r="F279" s="67"/>
      <c r="G279" s="1">
        <v>476.73</v>
      </c>
      <c r="H279" s="6"/>
      <c r="I279" s="6"/>
      <c r="J279" s="1">
        <f t="shared" si="22"/>
        <v>0</v>
      </c>
      <c r="K279" s="12"/>
      <c r="L279" s="1">
        <f t="shared" si="24"/>
        <v>0</v>
      </c>
      <c r="M279" s="2">
        <f t="shared" si="25"/>
        <v>0</v>
      </c>
    </row>
    <row r="280" spans="1:13" ht="36.950000000000003" customHeight="1" thickBot="1">
      <c r="A280" s="57" t="s">
        <v>556</v>
      </c>
      <c r="B280" s="67" t="s">
        <v>557</v>
      </c>
      <c r="C280" s="67"/>
      <c r="D280" s="67"/>
      <c r="E280" s="67" t="s">
        <v>31</v>
      </c>
      <c r="F280" s="67"/>
      <c r="G280" s="1">
        <v>473.43</v>
      </c>
      <c r="H280" s="6"/>
      <c r="I280" s="6"/>
      <c r="J280" s="1">
        <f t="shared" si="22"/>
        <v>0</v>
      </c>
      <c r="K280" s="12"/>
      <c r="L280" s="1">
        <f t="shared" si="24"/>
        <v>0</v>
      </c>
      <c r="M280" s="2">
        <f t="shared" si="25"/>
        <v>0</v>
      </c>
    </row>
    <row r="281" spans="1:13" ht="24.95" customHeight="1" thickBot="1">
      <c r="A281" s="13" t="s">
        <v>558</v>
      </c>
      <c r="B281" s="76" t="s">
        <v>559</v>
      </c>
      <c r="C281" s="77"/>
      <c r="D281" s="77"/>
      <c r="E281" s="29"/>
      <c r="F281" s="29"/>
      <c r="G281" s="31"/>
      <c r="H281" s="29"/>
      <c r="I281" s="29"/>
      <c r="J281" s="31"/>
      <c r="K281" s="30"/>
      <c r="L281" s="20"/>
      <c r="M281" s="21">
        <f>SUM(M282:M330)</f>
        <v>0</v>
      </c>
    </row>
    <row r="282" spans="1:13" ht="27" customHeight="1" thickBot="1">
      <c r="A282" s="57" t="s">
        <v>560</v>
      </c>
      <c r="B282" s="67" t="s">
        <v>561</v>
      </c>
      <c r="C282" s="67"/>
      <c r="D282" s="67"/>
      <c r="E282" s="67" t="s">
        <v>57</v>
      </c>
      <c r="F282" s="67"/>
      <c r="G282" s="1">
        <v>1</v>
      </c>
      <c r="H282" s="6"/>
      <c r="I282" s="6"/>
      <c r="J282" s="1">
        <f>SUM(H282+I282)</f>
        <v>0</v>
      </c>
      <c r="K282" s="12"/>
      <c r="L282" s="1">
        <f t="shared" ref="L282:L330" si="26">ROUND(J282*(K282+1),2)</f>
        <v>0</v>
      </c>
      <c r="M282" s="2">
        <f t="shared" si="25"/>
        <v>0</v>
      </c>
    </row>
    <row r="283" spans="1:13" ht="27" customHeight="1" thickBot="1">
      <c r="A283" s="57" t="s">
        <v>562</v>
      </c>
      <c r="B283" s="67" t="s">
        <v>563</v>
      </c>
      <c r="C283" s="67"/>
      <c r="D283" s="67"/>
      <c r="E283" s="67" t="s">
        <v>57</v>
      </c>
      <c r="F283" s="67"/>
      <c r="G283" s="1">
        <v>1</v>
      </c>
      <c r="H283" s="6"/>
      <c r="I283" s="6"/>
      <c r="J283" s="1">
        <f t="shared" ref="J283:J330" si="27">SUM(H283+I283)</f>
        <v>0</v>
      </c>
      <c r="K283" s="12"/>
      <c r="L283" s="1">
        <f t="shared" si="26"/>
        <v>0</v>
      </c>
      <c r="M283" s="2">
        <f t="shared" si="25"/>
        <v>0</v>
      </c>
    </row>
    <row r="284" spans="1:13" ht="27" customHeight="1" thickBot="1">
      <c r="A284" s="57" t="s">
        <v>564</v>
      </c>
      <c r="B284" s="67" t="s">
        <v>565</v>
      </c>
      <c r="C284" s="67"/>
      <c r="D284" s="67"/>
      <c r="E284" s="67" t="s">
        <v>57</v>
      </c>
      <c r="F284" s="67"/>
      <c r="G284" s="1">
        <v>1</v>
      </c>
      <c r="H284" s="6"/>
      <c r="I284" s="6"/>
      <c r="J284" s="1">
        <f t="shared" si="27"/>
        <v>0</v>
      </c>
      <c r="K284" s="12"/>
      <c r="L284" s="1">
        <f t="shared" si="26"/>
        <v>0</v>
      </c>
      <c r="M284" s="2">
        <f t="shared" si="25"/>
        <v>0</v>
      </c>
    </row>
    <row r="285" spans="1:13" ht="27" customHeight="1" thickBot="1">
      <c r="A285" s="57" t="s">
        <v>566</v>
      </c>
      <c r="B285" s="67" t="s">
        <v>567</v>
      </c>
      <c r="C285" s="67"/>
      <c r="D285" s="67"/>
      <c r="E285" s="67" t="s">
        <v>57</v>
      </c>
      <c r="F285" s="67"/>
      <c r="G285" s="1">
        <v>3</v>
      </c>
      <c r="H285" s="6"/>
      <c r="I285" s="6"/>
      <c r="J285" s="1">
        <f t="shared" si="27"/>
        <v>0</v>
      </c>
      <c r="K285" s="12"/>
      <c r="L285" s="1">
        <f t="shared" si="26"/>
        <v>0</v>
      </c>
      <c r="M285" s="2">
        <f t="shared" si="25"/>
        <v>0</v>
      </c>
    </row>
    <row r="286" spans="1:13" ht="27" customHeight="1" thickBot="1">
      <c r="A286" s="57" t="s">
        <v>568</v>
      </c>
      <c r="B286" s="67" t="s">
        <v>569</v>
      </c>
      <c r="C286" s="67"/>
      <c r="D286" s="67"/>
      <c r="E286" s="67" t="s">
        <v>57</v>
      </c>
      <c r="F286" s="67"/>
      <c r="G286" s="1">
        <v>43</v>
      </c>
      <c r="H286" s="6"/>
      <c r="I286" s="6"/>
      <c r="J286" s="1">
        <f t="shared" si="27"/>
        <v>0</v>
      </c>
      <c r="K286" s="12"/>
      <c r="L286" s="1">
        <f t="shared" si="26"/>
        <v>0</v>
      </c>
      <c r="M286" s="2">
        <f t="shared" si="25"/>
        <v>0</v>
      </c>
    </row>
    <row r="287" spans="1:13" ht="27" customHeight="1" thickBot="1">
      <c r="A287" s="57" t="s">
        <v>570</v>
      </c>
      <c r="B287" s="67" t="s">
        <v>571</v>
      </c>
      <c r="C287" s="67"/>
      <c r="D287" s="67"/>
      <c r="E287" s="67" t="s">
        <v>57</v>
      </c>
      <c r="F287" s="67"/>
      <c r="G287" s="1">
        <v>10</v>
      </c>
      <c r="H287" s="6"/>
      <c r="I287" s="6"/>
      <c r="J287" s="1">
        <f t="shared" si="27"/>
        <v>0</v>
      </c>
      <c r="K287" s="12"/>
      <c r="L287" s="1">
        <f t="shared" si="26"/>
        <v>0</v>
      </c>
      <c r="M287" s="2">
        <f t="shared" si="25"/>
        <v>0</v>
      </c>
    </row>
    <row r="288" spans="1:13" ht="27" customHeight="1" thickBot="1">
      <c r="A288" s="57" t="s">
        <v>572</v>
      </c>
      <c r="B288" s="67" t="s">
        <v>573</v>
      </c>
      <c r="C288" s="67"/>
      <c r="D288" s="67"/>
      <c r="E288" s="67" t="s">
        <v>57</v>
      </c>
      <c r="F288" s="67"/>
      <c r="G288" s="1">
        <v>2</v>
      </c>
      <c r="H288" s="6"/>
      <c r="I288" s="6"/>
      <c r="J288" s="1">
        <f t="shared" si="27"/>
        <v>0</v>
      </c>
      <c r="K288" s="12"/>
      <c r="L288" s="1">
        <f t="shared" si="26"/>
        <v>0</v>
      </c>
      <c r="M288" s="2">
        <f t="shared" si="25"/>
        <v>0</v>
      </c>
    </row>
    <row r="289" spans="1:13" ht="27" customHeight="1" thickBot="1">
      <c r="A289" s="57" t="s">
        <v>574</v>
      </c>
      <c r="B289" s="67" t="s">
        <v>575</v>
      </c>
      <c r="C289" s="67"/>
      <c r="D289" s="67"/>
      <c r="E289" s="67" t="s">
        <v>57</v>
      </c>
      <c r="F289" s="67"/>
      <c r="G289" s="1">
        <v>9</v>
      </c>
      <c r="H289" s="6"/>
      <c r="I289" s="6"/>
      <c r="J289" s="1">
        <f t="shared" si="27"/>
        <v>0</v>
      </c>
      <c r="K289" s="12"/>
      <c r="L289" s="1">
        <f t="shared" si="26"/>
        <v>0</v>
      </c>
      <c r="M289" s="2">
        <f t="shared" si="25"/>
        <v>0</v>
      </c>
    </row>
    <row r="290" spans="1:13" ht="27" customHeight="1" thickBot="1">
      <c r="A290" s="57" t="s">
        <v>576</v>
      </c>
      <c r="B290" s="67" t="s">
        <v>577</v>
      </c>
      <c r="C290" s="67"/>
      <c r="D290" s="67"/>
      <c r="E290" s="67" t="s">
        <v>57</v>
      </c>
      <c r="F290" s="67"/>
      <c r="G290" s="1">
        <v>1</v>
      </c>
      <c r="H290" s="6"/>
      <c r="I290" s="6"/>
      <c r="J290" s="1">
        <f t="shared" si="27"/>
        <v>0</v>
      </c>
      <c r="K290" s="12"/>
      <c r="L290" s="1">
        <f t="shared" si="26"/>
        <v>0</v>
      </c>
      <c r="M290" s="2">
        <f t="shared" si="25"/>
        <v>0</v>
      </c>
    </row>
    <row r="291" spans="1:13" ht="27" customHeight="1" thickBot="1">
      <c r="A291" s="57" t="s">
        <v>578</v>
      </c>
      <c r="B291" s="67" t="s">
        <v>579</v>
      </c>
      <c r="C291" s="67"/>
      <c r="D291" s="67"/>
      <c r="E291" s="67" t="s">
        <v>57</v>
      </c>
      <c r="F291" s="67"/>
      <c r="G291" s="1">
        <v>40</v>
      </c>
      <c r="H291" s="6"/>
      <c r="I291" s="6"/>
      <c r="J291" s="1">
        <f t="shared" si="27"/>
        <v>0</v>
      </c>
      <c r="K291" s="12"/>
      <c r="L291" s="1">
        <f t="shared" si="26"/>
        <v>0</v>
      </c>
      <c r="M291" s="2">
        <f t="shared" si="25"/>
        <v>0</v>
      </c>
    </row>
    <row r="292" spans="1:13" ht="27" customHeight="1" thickBot="1">
      <c r="A292" s="57" t="s">
        <v>580</v>
      </c>
      <c r="B292" s="67" t="s">
        <v>581</v>
      </c>
      <c r="C292" s="67"/>
      <c r="D292" s="67"/>
      <c r="E292" s="67" t="s">
        <v>57</v>
      </c>
      <c r="F292" s="67"/>
      <c r="G292" s="1">
        <v>11</v>
      </c>
      <c r="H292" s="6"/>
      <c r="I292" s="6"/>
      <c r="J292" s="1">
        <f t="shared" si="27"/>
        <v>0</v>
      </c>
      <c r="K292" s="12"/>
      <c r="L292" s="1">
        <f t="shared" si="26"/>
        <v>0</v>
      </c>
      <c r="M292" s="2">
        <f t="shared" si="25"/>
        <v>0</v>
      </c>
    </row>
    <row r="293" spans="1:13" ht="27" customHeight="1" thickBot="1">
      <c r="A293" s="57" t="s">
        <v>582</v>
      </c>
      <c r="B293" s="67" t="s">
        <v>583</v>
      </c>
      <c r="C293" s="67"/>
      <c r="D293" s="67"/>
      <c r="E293" s="67" t="s">
        <v>57</v>
      </c>
      <c r="F293" s="67"/>
      <c r="G293" s="1">
        <v>13</v>
      </c>
      <c r="H293" s="6"/>
      <c r="I293" s="6"/>
      <c r="J293" s="1">
        <f t="shared" si="27"/>
        <v>0</v>
      </c>
      <c r="K293" s="12"/>
      <c r="L293" s="1">
        <f t="shared" si="26"/>
        <v>0</v>
      </c>
      <c r="M293" s="2">
        <f t="shared" si="25"/>
        <v>0</v>
      </c>
    </row>
    <row r="294" spans="1:13" ht="27" customHeight="1" thickBot="1">
      <c r="A294" s="57" t="s">
        <v>584</v>
      </c>
      <c r="B294" s="67" t="s">
        <v>585</v>
      </c>
      <c r="C294" s="67"/>
      <c r="D294" s="67"/>
      <c r="E294" s="67" t="s">
        <v>57</v>
      </c>
      <c r="F294" s="67"/>
      <c r="G294" s="1">
        <v>1</v>
      </c>
      <c r="H294" s="6"/>
      <c r="I294" s="6"/>
      <c r="J294" s="1">
        <f t="shared" si="27"/>
        <v>0</v>
      </c>
      <c r="K294" s="12"/>
      <c r="L294" s="1">
        <f t="shared" si="26"/>
        <v>0</v>
      </c>
      <c r="M294" s="2">
        <f t="shared" si="25"/>
        <v>0</v>
      </c>
    </row>
    <row r="295" spans="1:13" ht="27" customHeight="1" thickBot="1">
      <c r="A295" s="57" t="s">
        <v>586</v>
      </c>
      <c r="B295" s="67" t="s">
        <v>587</v>
      </c>
      <c r="C295" s="67"/>
      <c r="D295" s="67"/>
      <c r="E295" s="67" t="s">
        <v>57</v>
      </c>
      <c r="F295" s="67"/>
      <c r="G295" s="1">
        <v>14</v>
      </c>
      <c r="H295" s="6"/>
      <c r="I295" s="6"/>
      <c r="J295" s="1">
        <f t="shared" si="27"/>
        <v>0</v>
      </c>
      <c r="K295" s="12"/>
      <c r="L295" s="1">
        <f t="shared" si="26"/>
        <v>0</v>
      </c>
      <c r="M295" s="2">
        <f t="shared" si="25"/>
        <v>0</v>
      </c>
    </row>
    <row r="296" spans="1:13" ht="27" customHeight="1" thickBot="1">
      <c r="A296" s="57" t="s">
        <v>588</v>
      </c>
      <c r="B296" s="67" t="s">
        <v>589</v>
      </c>
      <c r="C296" s="67"/>
      <c r="D296" s="67"/>
      <c r="E296" s="67" t="s">
        <v>57</v>
      </c>
      <c r="F296" s="67"/>
      <c r="G296" s="1">
        <v>1</v>
      </c>
      <c r="H296" s="6"/>
      <c r="I296" s="6"/>
      <c r="J296" s="1">
        <f t="shared" si="27"/>
        <v>0</v>
      </c>
      <c r="K296" s="12"/>
      <c r="L296" s="1">
        <f t="shared" si="26"/>
        <v>0</v>
      </c>
      <c r="M296" s="2">
        <f t="shared" si="25"/>
        <v>0</v>
      </c>
    </row>
    <row r="297" spans="1:13" ht="27" customHeight="1" thickBot="1">
      <c r="A297" s="57" t="s">
        <v>590</v>
      </c>
      <c r="B297" s="67" t="s">
        <v>591</v>
      </c>
      <c r="C297" s="67"/>
      <c r="D297" s="67"/>
      <c r="E297" s="67" t="s">
        <v>57</v>
      </c>
      <c r="F297" s="67"/>
      <c r="G297" s="1">
        <v>102</v>
      </c>
      <c r="H297" s="6"/>
      <c r="I297" s="6"/>
      <c r="J297" s="1">
        <f t="shared" si="27"/>
        <v>0</v>
      </c>
      <c r="K297" s="12"/>
      <c r="L297" s="1">
        <f t="shared" si="26"/>
        <v>0</v>
      </c>
      <c r="M297" s="2">
        <f t="shared" si="25"/>
        <v>0</v>
      </c>
    </row>
    <row r="298" spans="1:13" ht="27" customHeight="1" thickBot="1">
      <c r="A298" s="57" t="s">
        <v>592</v>
      </c>
      <c r="B298" s="67" t="s">
        <v>593</v>
      </c>
      <c r="C298" s="67"/>
      <c r="D298" s="67"/>
      <c r="E298" s="67" t="s">
        <v>57</v>
      </c>
      <c r="F298" s="67"/>
      <c r="G298" s="1">
        <v>2</v>
      </c>
      <c r="H298" s="6"/>
      <c r="I298" s="6"/>
      <c r="J298" s="1">
        <f t="shared" si="27"/>
        <v>0</v>
      </c>
      <c r="K298" s="12"/>
      <c r="L298" s="1">
        <f t="shared" si="26"/>
        <v>0</v>
      </c>
      <c r="M298" s="2">
        <f t="shared" si="25"/>
        <v>0</v>
      </c>
    </row>
    <row r="299" spans="1:13" ht="27" customHeight="1" thickBot="1">
      <c r="A299" s="57" t="s">
        <v>594</v>
      </c>
      <c r="B299" s="67" t="s">
        <v>595</v>
      </c>
      <c r="C299" s="67"/>
      <c r="D299" s="67"/>
      <c r="E299" s="67" t="s">
        <v>57</v>
      </c>
      <c r="F299" s="67"/>
      <c r="G299" s="1">
        <v>33</v>
      </c>
      <c r="H299" s="6"/>
      <c r="I299" s="6"/>
      <c r="J299" s="1">
        <f t="shared" si="27"/>
        <v>0</v>
      </c>
      <c r="K299" s="12"/>
      <c r="L299" s="1">
        <f t="shared" si="26"/>
        <v>0</v>
      </c>
      <c r="M299" s="2">
        <f t="shared" si="25"/>
        <v>0</v>
      </c>
    </row>
    <row r="300" spans="1:13" ht="27" customHeight="1" thickBot="1">
      <c r="A300" s="57" t="s">
        <v>596</v>
      </c>
      <c r="B300" s="67" t="s">
        <v>597</v>
      </c>
      <c r="C300" s="67"/>
      <c r="D300" s="67"/>
      <c r="E300" s="67" t="s">
        <v>57</v>
      </c>
      <c r="F300" s="67"/>
      <c r="G300" s="1">
        <v>2</v>
      </c>
      <c r="H300" s="6"/>
      <c r="I300" s="6"/>
      <c r="J300" s="1">
        <f t="shared" si="27"/>
        <v>0</v>
      </c>
      <c r="K300" s="12"/>
      <c r="L300" s="1">
        <f t="shared" si="26"/>
        <v>0</v>
      </c>
      <c r="M300" s="2">
        <f t="shared" si="25"/>
        <v>0</v>
      </c>
    </row>
    <row r="301" spans="1:13" ht="27" customHeight="1" thickBot="1">
      <c r="A301" s="57" t="s">
        <v>598</v>
      </c>
      <c r="B301" s="67" t="s">
        <v>599</v>
      </c>
      <c r="C301" s="67"/>
      <c r="D301" s="67"/>
      <c r="E301" s="67" t="s">
        <v>57</v>
      </c>
      <c r="F301" s="67"/>
      <c r="G301" s="1">
        <v>14</v>
      </c>
      <c r="H301" s="6"/>
      <c r="I301" s="6"/>
      <c r="J301" s="1">
        <f t="shared" si="27"/>
        <v>0</v>
      </c>
      <c r="K301" s="12"/>
      <c r="L301" s="1">
        <f t="shared" si="26"/>
        <v>0</v>
      </c>
      <c r="M301" s="2">
        <f t="shared" si="25"/>
        <v>0</v>
      </c>
    </row>
    <row r="302" spans="1:13" ht="27" customHeight="1" thickBot="1">
      <c r="A302" s="57" t="s">
        <v>600</v>
      </c>
      <c r="B302" s="67" t="s">
        <v>601</v>
      </c>
      <c r="C302" s="67"/>
      <c r="D302" s="67"/>
      <c r="E302" s="67" t="s">
        <v>57</v>
      </c>
      <c r="F302" s="67"/>
      <c r="G302" s="1">
        <v>1</v>
      </c>
      <c r="H302" s="6"/>
      <c r="I302" s="6"/>
      <c r="J302" s="1">
        <f t="shared" si="27"/>
        <v>0</v>
      </c>
      <c r="K302" s="12"/>
      <c r="L302" s="1">
        <f t="shared" si="26"/>
        <v>0</v>
      </c>
      <c r="M302" s="2">
        <f t="shared" si="25"/>
        <v>0</v>
      </c>
    </row>
    <row r="303" spans="1:13" ht="27" customHeight="1" thickBot="1">
      <c r="A303" s="57" t="s">
        <v>602</v>
      </c>
      <c r="B303" s="67" t="s">
        <v>603</v>
      </c>
      <c r="C303" s="67"/>
      <c r="D303" s="67"/>
      <c r="E303" s="67" t="s">
        <v>57</v>
      </c>
      <c r="F303" s="67"/>
      <c r="G303" s="1">
        <v>1</v>
      </c>
      <c r="H303" s="6"/>
      <c r="I303" s="6"/>
      <c r="J303" s="1">
        <f t="shared" si="27"/>
        <v>0</v>
      </c>
      <c r="K303" s="12"/>
      <c r="L303" s="1">
        <f t="shared" si="26"/>
        <v>0</v>
      </c>
      <c r="M303" s="2">
        <f t="shared" si="25"/>
        <v>0</v>
      </c>
    </row>
    <row r="304" spans="1:13" ht="27" customHeight="1" thickBot="1">
      <c r="A304" s="57" t="s">
        <v>604</v>
      </c>
      <c r="B304" s="67" t="s">
        <v>605</v>
      </c>
      <c r="C304" s="67"/>
      <c r="D304" s="67"/>
      <c r="E304" s="67" t="s">
        <v>57</v>
      </c>
      <c r="F304" s="67"/>
      <c r="G304" s="1">
        <v>5</v>
      </c>
      <c r="H304" s="6"/>
      <c r="I304" s="6"/>
      <c r="J304" s="1">
        <f t="shared" si="27"/>
        <v>0</v>
      </c>
      <c r="K304" s="12"/>
      <c r="L304" s="1">
        <f t="shared" si="26"/>
        <v>0</v>
      </c>
      <c r="M304" s="2">
        <f t="shared" si="25"/>
        <v>0</v>
      </c>
    </row>
    <row r="305" spans="1:13" ht="27" customHeight="1" thickBot="1">
      <c r="A305" s="57" t="s">
        <v>606</v>
      </c>
      <c r="B305" s="67" t="s">
        <v>607</v>
      </c>
      <c r="C305" s="67"/>
      <c r="D305" s="67"/>
      <c r="E305" s="67" t="s">
        <v>57</v>
      </c>
      <c r="F305" s="67"/>
      <c r="G305" s="1">
        <v>5</v>
      </c>
      <c r="H305" s="6"/>
      <c r="I305" s="6"/>
      <c r="J305" s="1">
        <f t="shared" si="27"/>
        <v>0</v>
      </c>
      <c r="K305" s="12"/>
      <c r="L305" s="1">
        <f t="shared" si="26"/>
        <v>0</v>
      </c>
      <c r="M305" s="2">
        <f t="shared" si="25"/>
        <v>0</v>
      </c>
    </row>
    <row r="306" spans="1:13" ht="27" customHeight="1" thickBot="1">
      <c r="A306" s="57" t="s">
        <v>608</v>
      </c>
      <c r="B306" s="67" t="s">
        <v>609</v>
      </c>
      <c r="C306" s="67"/>
      <c r="D306" s="67"/>
      <c r="E306" s="67" t="s">
        <v>57</v>
      </c>
      <c r="F306" s="67"/>
      <c r="G306" s="1">
        <v>23</v>
      </c>
      <c r="H306" s="6"/>
      <c r="I306" s="6"/>
      <c r="J306" s="1">
        <f t="shared" si="27"/>
        <v>0</v>
      </c>
      <c r="K306" s="12"/>
      <c r="L306" s="1">
        <f t="shared" si="26"/>
        <v>0</v>
      </c>
      <c r="M306" s="2">
        <f t="shared" si="25"/>
        <v>0</v>
      </c>
    </row>
    <row r="307" spans="1:13" ht="27" customHeight="1" thickBot="1">
      <c r="A307" s="57" t="s">
        <v>610</v>
      </c>
      <c r="B307" s="67" t="s">
        <v>611</v>
      </c>
      <c r="C307" s="67"/>
      <c r="D307" s="67"/>
      <c r="E307" s="67" t="s">
        <v>57</v>
      </c>
      <c r="F307" s="67"/>
      <c r="G307" s="1">
        <v>4</v>
      </c>
      <c r="H307" s="6"/>
      <c r="I307" s="6"/>
      <c r="J307" s="1">
        <f t="shared" si="27"/>
        <v>0</v>
      </c>
      <c r="K307" s="12"/>
      <c r="L307" s="1">
        <f t="shared" si="26"/>
        <v>0</v>
      </c>
      <c r="M307" s="2">
        <f t="shared" si="25"/>
        <v>0</v>
      </c>
    </row>
    <row r="308" spans="1:13" ht="27" customHeight="1" thickBot="1">
      <c r="A308" s="57" t="s">
        <v>612</v>
      </c>
      <c r="B308" s="67" t="s">
        <v>613</v>
      </c>
      <c r="C308" s="67"/>
      <c r="D308" s="67"/>
      <c r="E308" s="67" t="s">
        <v>57</v>
      </c>
      <c r="F308" s="67"/>
      <c r="G308" s="1">
        <v>90</v>
      </c>
      <c r="H308" s="6"/>
      <c r="I308" s="6"/>
      <c r="J308" s="1">
        <f t="shared" si="27"/>
        <v>0</v>
      </c>
      <c r="K308" s="12"/>
      <c r="L308" s="1">
        <f t="shared" si="26"/>
        <v>0</v>
      </c>
      <c r="M308" s="2">
        <f t="shared" si="25"/>
        <v>0</v>
      </c>
    </row>
    <row r="309" spans="1:13" ht="27" customHeight="1" thickBot="1">
      <c r="A309" s="57" t="s">
        <v>614</v>
      </c>
      <c r="B309" s="67" t="s">
        <v>615</v>
      </c>
      <c r="C309" s="67"/>
      <c r="D309" s="67"/>
      <c r="E309" s="67" t="s">
        <v>57</v>
      </c>
      <c r="F309" s="67"/>
      <c r="G309" s="1">
        <v>11</v>
      </c>
      <c r="H309" s="6"/>
      <c r="I309" s="6"/>
      <c r="J309" s="1">
        <f t="shared" si="27"/>
        <v>0</v>
      </c>
      <c r="K309" s="12"/>
      <c r="L309" s="1">
        <f t="shared" si="26"/>
        <v>0</v>
      </c>
      <c r="M309" s="2">
        <f t="shared" si="25"/>
        <v>0</v>
      </c>
    </row>
    <row r="310" spans="1:13" ht="27" customHeight="1" thickBot="1">
      <c r="A310" s="57" t="s">
        <v>616</v>
      </c>
      <c r="B310" s="67" t="s">
        <v>617</v>
      </c>
      <c r="C310" s="67"/>
      <c r="D310" s="67"/>
      <c r="E310" s="67" t="s">
        <v>57</v>
      </c>
      <c r="F310" s="67"/>
      <c r="G310" s="1">
        <v>4</v>
      </c>
      <c r="H310" s="6"/>
      <c r="I310" s="6"/>
      <c r="J310" s="1">
        <f t="shared" si="27"/>
        <v>0</v>
      </c>
      <c r="K310" s="12"/>
      <c r="L310" s="1">
        <f t="shared" si="26"/>
        <v>0</v>
      </c>
      <c r="M310" s="2">
        <f t="shared" si="25"/>
        <v>0</v>
      </c>
    </row>
    <row r="311" spans="1:13" ht="27" customHeight="1" thickBot="1">
      <c r="A311" s="57" t="s">
        <v>618</v>
      </c>
      <c r="B311" s="67" t="s">
        <v>619</v>
      </c>
      <c r="C311" s="67"/>
      <c r="D311" s="67"/>
      <c r="E311" s="67" t="s">
        <v>57</v>
      </c>
      <c r="F311" s="67"/>
      <c r="G311" s="1">
        <v>16</v>
      </c>
      <c r="H311" s="6"/>
      <c r="I311" s="6"/>
      <c r="J311" s="1">
        <f t="shared" si="27"/>
        <v>0</v>
      </c>
      <c r="K311" s="12"/>
      <c r="L311" s="1">
        <f t="shared" si="26"/>
        <v>0</v>
      </c>
      <c r="M311" s="2">
        <f t="shared" si="25"/>
        <v>0</v>
      </c>
    </row>
    <row r="312" spans="1:13" ht="27" customHeight="1" thickBot="1">
      <c r="A312" s="57" t="s">
        <v>620</v>
      </c>
      <c r="B312" s="67" t="s">
        <v>621</v>
      </c>
      <c r="C312" s="67"/>
      <c r="D312" s="67"/>
      <c r="E312" s="67" t="s">
        <v>57</v>
      </c>
      <c r="F312" s="67"/>
      <c r="G312" s="1">
        <v>8</v>
      </c>
      <c r="H312" s="6"/>
      <c r="I312" s="6"/>
      <c r="J312" s="1">
        <f t="shared" si="27"/>
        <v>0</v>
      </c>
      <c r="K312" s="12"/>
      <c r="L312" s="1">
        <f t="shared" si="26"/>
        <v>0</v>
      </c>
      <c r="M312" s="2">
        <f t="shared" si="25"/>
        <v>0</v>
      </c>
    </row>
    <row r="313" spans="1:13" ht="27" customHeight="1" thickBot="1">
      <c r="A313" s="57" t="s">
        <v>622</v>
      </c>
      <c r="B313" s="67" t="s">
        <v>623</v>
      </c>
      <c r="C313" s="67"/>
      <c r="D313" s="67"/>
      <c r="E313" s="67" t="s">
        <v>57</v>
      </c>
      <c r="F313" s="67"/>
      <c r="G313" s="1">
        <v>4</v>
      </c>
      <c r="H313" s="6"/>
      <c r="I313" s="6"/>
      <c r="J313" s="1">
        <f t="shared" si="27"/>
        <v>0</v>
      </c>
      <c r="K313" s="12"/>
      <c r="L313" s="1">
        <f t="shared" si="26"/>
        <v>0</v>
      </c>
      <c r="M313" s="2">
        <f t="shared" si="25"/>
        <v>0</v>
      </c>
    </row>
    <row r="314" spans="1:13" ht="27" customHeight="1" thickBot="1">
      <c r="A314" s="57" t="s">
        <v>624</v>
      </c>
      <c r="B314" s="67" t="s">
        <v>625</v>
      </c>
      <c r="C314" s="67"/>
      <c r="D314" s="67"/>
      <c r="E314" s="67" t="s">
        <v>57</v>
      </c>
      <c r="F314" s="67"/>
      <c r="G314" s="1">
        <v>1</v>
      </c>
      <c r="H314" s="6"/>
      <c r="I314" s="6"/>
      <c r="J314" s="1">
        <f t="shared" si="27"/>
        <v>0</v>
      </c>
      <c r="K314" s="12"/>
      <c r="L314" s="1">
        <f t="shared" si="26"/>
        <v>0</v>
      </c>
      <c r="M314" s="2">
        <f t="shared" si="25"/>
        <v>0</v>
      </c>
    </row>
    <row r="315" spans="1:13" ht="27" customHeight="1" thickBot="1">
      <c r="A315" s="57" t="s">
        <v>626</v>
      </c>
      <c r="B315" s="67" t="s">
        <v>627</v>
      </c>
      <c r="C315" s="67"/>
      <c r="D315" s="67"/>
      <c r="E315" s="67" t="s">
        <v>57</v>
      </c>
      <c r="F315" s="67"/>
      <c r="G315" s="1">
        <v>30</v>
      </c>
      <c r="H315" s="6"/>
      <c r="I315" s="6"/>
      <c r="J315" s="1">
        <f t="shared" si="27"/>
        <v>0</v>
      </c>
      <c r="K315" s="12"/>
      <c r="L315" s="1">
        <f t="shared" si="26"/>
        <v>0</v>
      </c>
      <c r="M315" s="2">
        <f t="shared" si="25"/>
        <v>0</v>
      </c>
    </row>
    <row r="316" spans="1:13" ht="27" customHeight="1" thickBot="1">
      <c r="A316" s="57" t="s">
        <v>628</v>
      </c>
      <c r="B316" s="67" t="s">
        <v>629</v>
      </c>
      <c r="C316" s="67"/>
      <c r="D316" s="67"/>
      <c r="E316" s="67" t="s">
        <v>57</v>
      </c>
      <c r="F316" s="67"/>
      <c r="G316" s="1">
        <v>20</v>
      </c>
      <c r="H316" s="6"/>
      <c r="I316" s="6"/>
      <c r="J316" s="1">
        <f t="shared" si="27"/>
        <v>0</v>
      </c>
      <c r="K316" s="12"/>
      <c r="L316" s="1">
        <f t="shared" si="26"/>
        <v>0</v>
      </c>
      <c r="M316" s="2">
        <f t="shared" si="25"/>
        <v>0</v>
      </c>
    </row>
    <row r="317" spans="1:13" ht="27" customHeight="1" thickBot="1">
      <c r="A317" s="57" t="s">
        <v>630</v>
      </c>
      <c r="B317" s="67" t="s">
        <v>631</v>
      </c>
      <c r="C317" s="67"/>
      <c r="D317" s="67"/>
      <c r="E317" s="67" t="s">
        <v>57</v>
      </c>
      <c r="F317" s="67"/>
      <c r="G317" s="1">
        <v>3</v>
      </c>
      <c r="H317" s="6"/>
      <c r="I317" s="6"/>
      <c r="J317" s="1">
        <f t="shared" si="27"/>
        <v>0</v>
      </c>
      <c r="K317" s="12"/>
      <c r="L317" s="1">
        <f t="shared" si="26"/>
        <v>0</v>
      </c>
      <c r="M317" s="2">
        <f t="shared" si="25"/>
        <v>0</v>
      </c>
    </row>
    <row r="318" spans="1:13" ht="27" customHeight="1" thickBot="1">
      <c r="A318" s="57" t="s">
        <v>632</v>
      </c>
      <c r="B318" s="67" t="s">
        <v>633</v>
      </c>
      <c r="C318" s="67"/>
      <c r="D318" s="67"/>
      <c r="E318" s="67" t="s">
        <v>57</v>
      </c>
      <c r="F318" s="67"/>
      <c r="G318" s="1">
        <v>4</v>
      </c>
      <c r="H318" s="6"/>
      <c r="I318" s="6"/>
      <c r="J318" s="1">
        <f t="shared" si="27"/>
        <v>0</v>
      </c>
      <c r="K318" s="12"/>
      <c r="L318" s="1">
        <f t="shared" si="26"/>
        <v>0</v>
      </c>
      <c r="M318" s="2">
        <f t="shared" si="25"/>
        <v>0</v>
      </c>
    </row>
    <row r="319" spans="1:13" ht="27" customHeight="1" thickBot="1">
      <c r="A319" s="57" t="s">
        <v>634</v>
      </c>
      <c r="B319" s="67" t="s">
        <v>635</v>
      </c>
      <c r="C319" s="67"/>
      <c r="D319" s="67"/>
      <c r="E319" s="67" t="s">
        <v>57</v>
      </c>
      <c r="F319" s="67"/>
      <c r="G319" s="1">
        <v>1</v>
      </c>
      <c r="H319" s="6"/>
      <c r="I319" s="6"/>
      <c r="J319" s="1">
        <f t="shared" si="27"/>
        <v>0</v>
      </c>
      <c r="K319" s="12"/>
      <c r="L319" s="1">
        <f t="shared" si="26"/>
        <v>0</v>
      </c>
      <c r="M319" s="2">
        <f t="shared" si="25"/>
        <v>0</v>
      </c>
    </row>
    <row r="320" spans="1:13" ht="27" customHeight="1" thickBot="1">
      <c r="A320" s="57" t="s">
        <v>636</v>
      </c>
      <c r="B320" s="67" t="s">
        <v>637</v>
      </c>
      <c r="C320" s="67"/>
      <c r="D320" s="67"/>
      <c r="E320" s="67" t="s">
        <v>57</v>
      </c>
      <c r="F320" s="67"/>
      <c r="G320" s="1">
        <v>5</v>
      </c>
      <c r="H320" s="6"/>
      <c r="I320" s="6"/>
      <c r="J320" s="1">
        <f t="shared" si="27"/>
        <v>0</v>
      </c>
      <c r="K320" s="12"/>
      <c r="L320" s="1">
        <f t="shared" si="26"/>
        <v>0</v>
      </c>
      <c r="M320" s="2">
        <f t="shared" si="25"/>
        <v>0</v>
      </c>
    </row>
    <row r="321" spans="1:13" ht="27" customHeight="1" thickBot="1">
      <c r="A321" s="57" t="s">
        <v>638</v>
      </c>
      <c r="B321" s="67" t="s">
        <v>639</v>
      </c>
      <c r="C321" s="67"/>
      <c r="D321" s="67"/>
      <c r="E321" s="67" t="s">
        <v>57</v>
      </c>
      <c r="F321" s="67"/>
      <c r="G321" s="1">
        <v>4</v>
      </c>
      <c r="H321" s="6"/>
      <c r="I321" s="6"/>
      <c r="J321" s="1">
        <f t="shared" si="27"/>
        <v>0</v>
      </c>
      <c r="K321" s="12"/>
      <c r="L321" s="1">
        <f t="shared" si="26"/>
        <v>0</v>
      </c>
      <c r="M321" s="2">
        <f t="shared" si="25"/>
        <v>0</v>
      </c>
    </row>
    <row r="322" spans="1:13" ht="27" customHeight="1" thickBot="1">
      <c r="A322" s="57" t="s">
        <v>640</v>
      </c>
      <c r="B322" s="67" t="s">
        <v>641</v>
      </c>
      <c r="C322" s="67"/>
      <c r="D322" s="67"/>
      <c r="E322" s="67" t="s">
        <v>57</v>
      </c>
      <c r="F322" s="67"/>
      <c r="G322" s="1">
        <v>7</v>
      </c>
      <c r="H322" s="6"/>
      <c r="I322" s="6"/>
      <c r="J322" s="1">
        <f t="shared" si="27"/>
        <v>0</v>
      </c>
      <c r="K322" s="12"/>
      <c r="L322" s="1">
        <f t="shared" si="26"/>
        <v>0</v>
      </c>
      <c r="M322" s="2">
        <f t="shared" si="25"/>
        <v>0</v>
      </c>
    </row>
    <row r="323" spans="1:13" ht="27" customHeight="1" thickBot="1">
      <c r="A323" s="57" t="s">
        <v>642</v>
      </c>
      <c r="B323" s="67" t="s">
        <v>643</v>
      </c>
      <c r="C323" s="67"/>
      <c r="D323" s="67"/>
      <c r="E323" s="67" t="s">
        <v>57</v>
      </c>
      <c r="F323" s="67"/>
      <c r="G323" s="1">
        <v>43</v>
      </c>
      <c r="H323" s="6"/>
      <c r="I323" s="6"/>
      <c r="J323" s="1">
        <f t="shared" si="27"/>
        <v>0</v>
      </c>
      <c r="K323" s="12"/>
      <c r="L323" s="1">
        <f t="shared" si="26"/>
        <v>0</v>
      </c>
      <c r="M323" s="2">
        <f t="shared" si="25"/>
        <v>0</v>
      </c>
    </row>
    <row r="324" spans="1:13" ht="27" customHeight="1" thickBot="1">
      <c r="A324" s="57" t="s">
        <v>644</v>
      </c>
      <c r="B324" s="67" t="s">
        <v>645</v>
      </c>
      <c r="C324" s="67"/>
      <c r="D324" s="67"/>
      <c r="E324" s="67" t="s">
        <v>57</v>
      </c>
      <c r="F324" s="67"/>
      <c r="G324" s="1">
        <v>1</v>
      </c>
      <c r="H324" s="6"/>
      <c r="I324" s="6"/>
      <c r="J324" s="1">
        <f t="shared" si="27"/>
        <v>0</v>
      </c>
      <c r="K324" s="12"/>
      <c r="L324" s="1">
        <f t="shared" si="26"/>
        <v>0</v>
      </c>
      <c r="M324" s="2">
        <f t="shared" si="25"/>
        <v>0</v>
      </c>
    </row>
    <row r="325" spans="1:13" ht="27" customHeight="1" thickBot="1">
      <c r="A325" s="57" t="s">
        <v>646</v>
      </c>
      <c r="B325" s="67" t="s">
        <v>647</v>
      </c>
      <c r="C325" s="67"/>
      <c r="D325" s="67"/>
      <c r="E325" s="67" t="s">
        <v>57</v>
      </c>
      <c r="F325" s="67"/>
      <c r="G325" s="1">
        <v>1</v>
      </c>
      <c r="H325" s="6"/>
      <c r="I325" s="6"/>
      <c r="J325" s="1">
        <f t="shared" si="27"/>
        <v>0</v>
      </c>
      <c r="K325" s="12"/>
      <c r="L325" s="1">
        <f t="shared" si="26"/>
        <v>0</v>
      </c>
      <c r="M325" s="2">
        <f t="shared" si="25"/>
        <v>0</v>
      </c>
    </row>
    <row r="326" spans="1:13" ht="27" customHeight="1" thickBot="1">
      <c r="A326" s="57" t="s">
        <v>648</v>
      </c>
      <c r="B326" s="67" t="s">
        <v>649</v>
      </c>
      <c r="C326" s="67"/>
      <c r="D326" s="67"/>
      <c r="E326" s="67" t="s">
        <v>31</v>
      </c>
      <c r="F326" s="67"/>
      <c r="G326" s="1">
        <v>326.02999999999997</v>
      </c>
      <c r="H326" s="6"/>
      <c r="I326" s="6"/>
      <c r="J326" s="1">
        <f t="shared" si="27"/>
        <v>0</v>
      </c>
      <c r="K326" s="12"/>
      <c r="L326" s="1">
        <f t="shared" si="26"/>
        <v>0</v>
      </c>
      <c r="M326" s="2">
        <f t="shared" si="25"/>
        <v>0</v>
      </c>
    </row>
    <row r="327" spans="1:13" ht="27" customHeight="1" thickBot="1">
      <c r="A327" s="57" t="s">
        <v>650</v>
      </c>
      <c r="B327" s="67" t="s">
        <v>651</v>
      </c>
      <c r="C327" s="67"/>
      <c r="D327" s="67"/>
      <c r="E327" s="67" t="s">
        <v>31</v>
      </c>
      <c r="F327" s="67"/>
      <c r="G327" s="1">
        <v>75.75</v>
      </c>
      <c r="H327" s="6"/>
      <c r="I327" s="6"/>
      <c r="J327" s="1">
        <f t="shared" si="27"/>
        <v>0</v>
      </c>
      <c r="K327" s="12"/>
      <c r="L327" s="1">
        <f t="shared" si="26"/>
        <v>0</v>
      </c>
      <c r="M327" s="2">
        <f t="shared" si="25"/>
        <v>0</v>
      </c>
    </row>
    <row r="328" spans="1:13" ht="27" customHeight="1" thickBot="1">
      <c r="A328" s="57" t="s">
        <v>652</v>
      </c>
      <c r="B328" s="67" t="s">
        <v>653</v>
      </c>
      <c r="C328" s="67"/>
      <c r="D328" s="67"/>
      <c r="E328" s="67" t="s">
        <v>31</v>
      </c>
      <c r="F328" s="67"/>
      <c r="G328" s="1">
        <v>74.11</v>
      </c>
      <c r="H328" s="6"/>
      <c r="I328" s="6"/>
      <c r="J328" s="1">
        <f t="shared" si="27"/>
        <v>0</v>
      </c>
      <c r="K328" s="12"/>
      <c r="L328" s="1">
        <f t="shared" si="26"/>
        <v>0</v>
      </c>
      <c r="M328" s="2">
        <f t="shared" si="25"/>
        <v>0</v>
      </c>
    </row>
    <row r="329" spans="1:13" ht="27" customHeight="1" thickBot="1">
      <c r="A329" s="57" t="s">
        <v>654</v>
      </c>
      <c r="B329" s="67" t="s">
        <v>655</v>
      </c>
      <c r="C329" s="67"/>
      <c r="D329" s="67"/>
      <c r="E329" s="67" t="s">
        <v>31</v>
      </c>
      <c r="F329" s="67"/>
      <c r="G329" s="1">
        <v>11.71</v>
      </c>
      <c r="H329" s="6"/>
      <c r="I329" s="6"/>
      <c r="J329" s="1">
        <f t="shared" si="27"/>
        <v>0</v>
      </c>
      <c r="K329" s="12"/>
      <c r="L329" s="1">
        <f t="shared" si="26"/>
        <v>0</v>
      </c>
      <c r="M329" s="2">
        <f t="shared" si="25"/>
        <v>0</v>
      </c>
    </row>
    <row r="330" spans="1:13" ht="27" customHeight="1" thickBot="1">
      <c r="A330" s="57" t="s">
        <v>656</v>
      </c>
      <c r="B330" s="67" t="s">
        <v>657</v>
      </c>
      <c r="C330" s="67"/>
      <c r="D330" s="67"/>
      <c r="E330" s="67" t="s">
        <v>31</v>
      </c>
      <c r="F330" s="67"/>
      <c r="G330" s="1">
        <v>56.47</v>
      </c>
      <c r="H330" s="6"/>
      <c r="I330" s="6"/>
      <c r="J330" s="1">
        <f t="shared" si="27"/>
        <v>0</v>
      </c>
      <c r="K330" s="12"/>
      <c r="L330" s="1">
        <f t="shared" si="26"/>
        <v>0</v>
      </c>
      <c r="M330" s="2">
        <f t="shared" si="25"/>
        <v>0</v>
      </c>
    </row>
    <row r="331" spans="1:13" ht="24.95" customHeight="1" thickBot="1">
      <c r="A331" s="13" t="s">
        <v>658</v>
      </c>
      <c r="B331" s="76" t="s">
        <v>659</v>
      </c>
      <c r="C331" s="77"/>
      <c r="D331" s="77"/>
      <c r="E331" s="77"/>
      <c r="F331" s="29"/>
      <c r="G331" s="31"/>
      <c r="H331" s="29"/>
      <c r="I331" s="29"/>
      <c r="J331" s="31"/>
      <c r="K331" s="30"/>
      <c r="L331" s="20"/>
      <c r="M331" s="21">
        <f>SUM(M332:M343)</f>
        <v>0</v>
      </c>
    </row>
    <row r="332" spans="1:13" ht="27" customHeight="1" thickBot="1">
      <c r="A332" s="57" t="s">
        <v>660</v>
      </c>
      <c r="B332" s="67" t="s">
        <v>661</v>
      </c>
      <c r="C332" s="67"/>
      <c r="D332" s="67"/>
      <c r="E332" s="67" t="s">
        <v>31</v>
      </c>
      <c r="F332" s="67"/>
      <c r="G332" s="1">
        <v>162.03</v>
      </c>
      <c r="H332" s="6"/>
      <c r="I332" s="6"/>
      <c r="J332" s="1">
        <f>SUM(H332+I332)</f>
        <v>0</v>
      </c>
      <c r="K332" s="12"/>
      <c r="L332" s="1">
        <f t="shared" ref="L332:L393" si="28">ROUND(J332*(K332+1),2)</f>
        <v>0</v>
      </c>
      <c r="M332" s="2">
        <f t="shared" ref="M332:M393" si="29">ROUND(L332*G332,2)</f>
        <v>0</v>
      </c>
    </row>
    <row r="333" spans="1:13" ht="27" customHeight="1" thickBot="1">
      <c r="A333" s="57" t="s">
        <v>662</v>
      </c>
      <c r="B333" s="67" t="s">
        <v>663</v>
      </c>
      <c r="C333" s="67"/>
      <c r="D333" s="67"/>
      <c r="E333" s="67" t="s">
        <v>31</v>
      </c>
      <c r="F333" s="67"/>
      <c r="G333" s="1">
        <v>79.59</v>
      </c>
      <c r="H333" s="6"/>
      <c r="I333" s="6"/>
      <c r="J333" s="1">
        <f t="shared" ref="J333:J343" si="30">SUM(H333+I333)</f>
        <v>0</v>
      </c>
      <c r="K333" s="12"/>
      <c r="L333" s="1">
        <f t="shared" si="28"/>
        <v>0</v>
      </c>
      <c r="M333" s="2">
        <f t="shared" si="29"/>
        <v>0</v>
      </c>
    </row>
    <row r="334" spans="1:13" ht="27" customHeight="1" thickBot="1">
      <c r="A334" s="57" t="s">
        <v>664</v>
      </c>
      <c r="B334" s="67" t="s">
        <v>665</v>
      </c>
      <c r="C334" s="67"/>
      <c r="D334" s="67"/>
      <c r="E334" s="67" t="s">
        <v>57</v>
      </c>
      <c r="F334" s="67"/>
      <c r="G334" s="1">
        <v>10</v>
      </c>
      <c r="H334" s="6"/>
      <c r="I334" s="6"/>
      <c r="J334" s="1">
        <f t="shared" si="30"/>
        <v>0</v>
      </c>
      <c r="K334" s="12"/>
      <c r="L334" s="1">
        <f t="shared" si="28"/>
        <v>0</v>
      </c>
      <c r="M334" s="2">
        <f t="shared" si="29"/>
        <v>0</v>
      </c>
    </row>
    <row r="335" spans="1:13" ht="27" customHeight="1" thickBot="1">
      <c r="A335" s="57" t="s">
        <v>666</v>
      </c>
      <c r="B335" s="67" t="s">
        <v>667</v>
      </c>
      <c r="C335" s="67"/>
      <c r="D335" s="67"/>
      <c r="E335" s="67" t="s">
        <v>57</v>
      </c>
      <c r="F335" s="67"/>
      <c r="G335" s="1">
        <v>5</v>
      </c>
      <c r="H335" s="6"/>
      <c r="I335" s="6"/>
      <c r="J335" s="1">
        <f t="shared" si="30"/>
        <v>0</v>
      </c>
      <c r="K335" s="12"/>
      <c r="L335" s="1">
        <f t="shared" si="28"/>
        <v>0</v>
      </c>
      <c r="M335" s="2">
        <f t="shared" si="29"/>
        <v>0</v>
      </c>
    </row>
    <row r="336" spans="1:13" ht="27" customHeight="1" thickBot="1">
      <c r="A336" s="57" t="s">
        <v>668</v>
      </c>
      <c r="B336" s="67" t="s">
        <v>669</v>
      </c>
      <c r="C336" s="67"/>
      <c r="D336" s="67"/>
      <c r="E336" s="67" t="s">
        <v>57</v>
      </c>
      <c r="F336" s="67"/>
      <c r="G336" s="1">
        <v>6</v>
      </c>
      <c r="H336" s="6"/>
      <c r="I336" s="6"/>
      <c r="J336" s="1">
        <f t="shared" si="30"/>
        <v>0</v>
      </c>
      <c r="K336" s="12"/>
      <c r="L336" s="1">
        <f t="shared" si="28"/>
        <v>0</v>
      </c>
      <c r="M336" s="2">
        <f t="shared" si="29"/>
        <v>0</v>
      </c>
    </row>
    <row r="337" spans="1:13" ht="27" customHeight="1" thickBot="1">
      <c r="A337" s="57" t="s">
        <v>670</v>
      </c>
      <c r="B337" s="67" t="s">
        <v>671</v>
      </c>
      <c r="C337" s="67"/>
      <c r="D337" s="67"/>
      <c r="E337" s="67" t="s">
        <v>57</v>
      </c>
      <c r="F337" s="67"/>
      <c r="G337" s="1">
        <v>14</v>
      </c>
      <c r="H337" s="6"/>
      <c r="I337" s="6"/>
      <c r="J337" s="1">
        <f t="shared" si="30"/>
        <v>0</v>
      </c>
      <c r="K337" s="12"/>
      <c r="L337" s="1">
        <f t="shared" si="28"/>
        <v>0</v>
      </c>
      <c r="M337" s="2">
        <f t="shared" si="29"/>
        <v>0</v>
      </c>
    </row>
    <row r="338" spans="1:13" ht="27" customHeight="1" thickBot="1">
      <c r="A338" s="57" t="s">
        <v>672</v>
      </c>
      <c r="B338" s="67" t="s">
        <v>673</v>
      </c>
      <c r="C338" s="67"/>
      <c r="D338" s="67"/>
      <c r="E338" s="67" t="s">
        <v>57</v>
      </c>
      <c r="F338" s="67"/>
      <c r="G338" s="1">
        <v>73</v>
      </c>
      <c r="H338" s="6"/>
      <c r="I338" s="6"/>
      <c r="J338" s="1">
        <f t="shared" si="30"/>
        <v>0</v>
      </c>
      <c r="K338" s="12"/>
      <c r="L338" s="1">
        <f t="shared" si="28"/>
        <v>0</v>
      </c>
      <c r="M338" s="2">
        <f t="shared" si="29"/>
        <v>0</v>
      </c>
    </row>
    <row r="339" spans="1:13" ht="27" customHeight="1" thickBot="1">
      <c r="A339" s="57" t="s">
        <v>674</v>
      </c>
      <c r="B339" s="67" t="s">
        <v>675</v>
      </c>
      <c r="C339" s="67"/>
      <c r="D339" s="67"/>
      <c r="E339" s="67" t="s">
        <v>57</v>
      </c>
      <c r="F339" s="67"/>
      <c r="G339" s="1">
        <v>13</v>
      </c>
      <c r="H339" s="6"/>
      <c r="I339" s="6"/>
      <c r="J339" s="1">
        <f t="shared" si="30"/>
        <v>0</v>
      </c>
      <c r="K339" s="12"/>
      <c r="L339" s="1">
        <f t="shared" si="28"/>
        <v>0</v>
      </c>
      <c r="M339" s="2">
        <f t="shared" si="29"/>
        <v>0</v>
      </c>
    </row>
    <row r="340" spans="1:13" ht="27" customHeight="1" thickBot="1">
      <c r="A340" s="57" t="s">
        <v>676</v>
      </c>
      <c r="B340" s="67" t="s">
        <v>677</v>
      </c>
      <c r="C340" s="67"/>
      <c r="D340" s="67"/>
      <c r="E340" s="67" t="s">
        <v>57</v>
      </c>
      <c r="F340" s="67"/>
      <c r="G340" s="1">
        <v>3</v>
      </c>
      <c r="H340" s="6"/>
      <c r="I340" s="6"/>
      <c r="J340" s="1">
        <f t="shared" si="30"/>
        <v>0</v>
      </c>
      <c r="K340" s="12"/>
      <c r="L340" s="1">
        <f t="shared" si="28"/>
        <v>0</v>
      </c>
      <c r="M340" s="2">
        <f t="shared" si="29"/>
        <v>0</v>
      </c>
    </row>
    <row r="341" spans="1:13" ht="27" customHeight="1" thickBot="1">
      <c r="A341" s="57" t="s">
        <v>678</v>
      </c>
      <c r="B341" s="67" t="s">
        <v>679</v>
      </c>
      <c r="C341" s="67"/>
      <c r="D341" s="67"/>
      <c r="E341" s="67" t="s">
        <v>57</v>
      </c>
      <c r="F341" s="67"/>
      <c r="G341" s="1">
        <v>32</v>
      </c>
      <c r="H341" s="6"/>
      <c r="I341" s="6"/>
      <c r="J341" s="1">
        <f t="shared" si="30"/>
        <v>0</v>
      </c>
      <c r="K341" s="12"/>
      <c r="L341" s="1">
        <f t="shared" si="28"/>
        <v>0</v>
      </c>
      <c r="M341" s="2">
        <f t="shared" si="29"/>
        <v>0</v>
      </c>
    </row>
    <row r="342" spans="1:13" ht="27" customHeight="1" thickBot="1">
      <c r="A342" s="57" t="s">
        <v>680</v>
      </c>
      <c r="B342" s="67" t="s">
        <v>605</v>
      </c>
      <c r="C342" s="67"/>
      <c r="D342" s="67"/>
      <c r="E342" s="67" t="s">
        <v>57</v>
      </c>
      <c r="F342" s="67"/>
      <c r="G342" s="1">
        <v>16</v>
      </c>
      <c r="H342" s="6"/>
      <c r="I342" s="6"/>
      <c r="J342" s="1">
        <f t="shared" si="30"/>
        <v>0</v>
      </c>
      <c r="K342" s="12"/>
      <c r="L342" s="1">
        <f t="shared" si="28"/>
        <v>0</v>
      </c>
      <c r="M342" s="2">
        <f t="shared" si="29"/>
        <v>0</v>
      </c>
    </row>
    <row r="343" spans="1:13" ht="27" customHeight="1" thickBot="1">
      <c r="A343" s="57" t="s">
        <v>681</v>
      </c>
      <c r="B343" s="67" t="s">
        <v>682</v>
      </c>
      <c r="C343" s="67"/>
      <c r="D343" s="67"/>
      <c r="E343" s="67" t="s">
        <v>57</v>
      </c>
      <c r="F343" s="67"/>
      <c r="G343" s="1">
        <v>5</v>
      </c>
      <c r="H343" s="6"/>
      <c r="I343" s="6"/>
      <c r="J343" s="1">
        <f t="shared" si="30"/>
        <v>0</v>
      </c>
      <c r="K343" s="12"/>
      <c r="L343" s="1">
        <f t="shared" si="28"/>
        <v>0</v>
      </c>
      <c r="M343" s="2">
        <f t="shared" si="29"/>
        <v>0</v>
      </c>
    </row>
    <row r="344" spans="1:13" ht="24.95" customHeight="1" thickBot="1">
      <c r="A344" s="14" t="s">
        <v>683</v>
      </c>
      <c r="B344" s="72" t="s">
        <v>684</v>
      </c>
      <c r="C344" s="73"/>
      <c r="D344" s="73"/>
      <c r="E344" s="73"/>
      <c r="F344" s="27"/>
      <c r="G344" s="32"/>
      <c r="H344" s="27"/>
      <c r="I344" s="27"/>
      <c r="J344" s="32"/>
      <c r="K344" s="28"/>
      <c r="L344" s="22"/>
      <c r="M344" s="23">
        <f>SUM(M345+M352)</f>
        <v>0</v>
      </c>
    </row>
    <row r="345" spans="1:13" ht="24.95" customHeight="1" thickBot="1">
      <c r="A345" s="13" t="s">
        <v>685</v>
      </c>
      <c r="B345" s="76" t="s">
        <v>686</v>
      </c>
      <c r="C345" s="77"/>
      <c r="D345" s="77"/>
      <c r="E345" s="29"/>
      <c r="F345" s="29"/>
      <c r="G345" s="31"/>
      <c r="H345" s="29"/>
      <c r="I345" s="29"/>
      <c r="J345" s="31"/>
      <c r="K345" s="30"/>
      <c r="L345" s="20"/>
      <c r="M345" s="21">
        <f>SUM(M346:M351)</f>
        <v>0</v>
      </c>
    </row>
    <row r="346" spans="1:13" ht="27" customHeight="1" thickBot="1">
      <c r="A346" s="57" t="s">
        <v>687</v>
      </c>
      <c r="B346" s="67" t="s">
        <v>688</v>
      </c>
      <c r="C346" s="67"/>
      <c r="D346" s="67"/>
      <c r="E346" s="67" t="s">
        <v>71</v>
      </c>
      <c r="F346" s="67"/>
      <c r="G346" s="1">
        <v>36.895000000000003</v>
      </c>
      <c r="H346" s="6"/>
      <c r="I346" s="6"/>
      <c r="J346" s="1">
        <f>SUM(H346+I346)</f>
        <v>0</v>
      </c>
      <c r="K346" s="12"/>
      <c r="L346" s="1">
        <f t="shared" si="28"/>
        <v>0</v>
      </c>
      <c r="M346" s="2">
        <f t="shared" si="29"/>
        <v>0</v>
      </c>
    </row>
    <row r="347" spans="1:13" ht="27" customHeight="1" thickBot="1">
      <c r="A347" s="57" t="s">
        <v>689</v>
      </c>
      <c r="B347" s="67" t="s">
        <v>690</v>
      </c>
      <c r="C347" s="67"/>
      <c r="D347" s="67"/>
      <c r="E347" s="67" t="s">
        <v>24</v>
      </c>
      <c r="F347" s="67"/>
      <c r="G347" s="1">
        <v>737.9</v>
      </c>
      <c r="H347" s="6"/>
      <c r="I347" s="6"/>
      <c r="J347" s="1">
        <f t="shared" ref="J347:J351" si="31">SUM(H347+I347)</f>
        <v>0</v>
      </c>
      <c r="K347" s="12"/>
      <c r="L347" s="1">
        <f t="shared" si="28"/>
        <v>0</v>
      </c>
      <c r="M347" s="2">
        <f t="shared" si="29"/>
        <v>0</v>
      </c>
    </row>
    <row r="348" spans="1:13" ht="27" customHeight="1" thickBot="1">
      <c r="A348" s="57" t="s">
        <v>691</v>
      </c>
      <c r="B348" s="67" t="s">
        <v>692</v>
      </c>
      <c r="C348" s="67"/>
      <c r="D348" s="67"/>
      <c r="E348" s="67" t="s">
        <v>24</v>
      </c>
      <c r="F348" s="67"/>
      <c r="G348" s="1">
        <v>29.515999999999998</v>
      </c>
      <c r="H348" s="6"/>
      <c r="I348" s="6"/>
      <c r="J348" s="1">
        <f t="shared" si="31"/>
        <v>0</v>
      </c>
      <c r="K348" s="12"/>
      <c r="L348" s="1">
        <f t="shared" si="28"/>
        <v>0</v>
      </c>
      <c r="M348" s="2">
        <f t="shared" si="29"/>
        <v>0</v>
      </c>
    </row>
    <row r="349" spans="1:13" ht="27" customHeight="1" thickBot="1">
      <c r="A349" s="57" t="s">
        <v>693</v>
      </c>
      <c r="B349" s="67" t="s">
        <v>694</v>
      </c>
      <c r="C349" s="67"/>
      <c r="D349" s="67"/>
      <c r="E349" s="67" t="s">
        <v>24</v>
      </c>
      <c r="F349" s="67"/>
      <c r="G349" s="1">
        <v>737.9</v>
      </c>
      <c r="H349" s="6"/>
      <c r="I349" s="6"/>
      <c r="J349" s="1">
        <f t="shared" si="31"/>
        <v>0</v>
      </c>
      <c r="K349" s="12"/>
      <c r="L349" s="1">
        <f t="shared" si="28"/>
        <v>0</v>
      </c>
      <c r="M349" s="2">
        <f t="shared" si="29"/>
        <v>0</v>
      </c>
    </row>
    <row r="350" spans="1:13" ht="27" customHeight="1" thickBot="1">
      <c r="A350" s="57" t="s">
        <v>695</v>
      </c>
      <c r="B350" s="67" t="s">
        <v>696</v>
      </c>
      <c r="C350" s="67"/>
      <c r="D350" s="67"/>
      <c r="E350" s="67" t="s">
        <v>31</v>
      </c>
      <c r="F350" s="67"/>
      <c r="G350" s="1">
        <v>620.14</v>
      </c>
      <c r="H350" s="6"/>
      <c r="I350" s="6"/>
      <c r="J350" s="1">
        <f t="shared" si="31"/>
        <v>0</v>
      </c>
      <c r="K350" s="12"/>
      <c r="L350" s="1">
        <f t="shared" si="28"/>
        <v>0</v>
      </c>
      <c r="M350" s="2">
        <f t="shared" si="29"/>
        <v>0</v>
      </c>
    </row>
    <row r="351" spans="1:13" ht="27" customHeight="1" thickBot="1">
      <c r="A351" s="60" t="s">
        <v>697</v>
      </c>
      <c r="B351" s="78" t="s">
        <v>698</v>
      </c>
      <c r="C351" s="78"/>
      <c r="D351" s="78"/>
      <c r="E351" s="78" t="s">
        <v>31</v>
      </c>
      <c r="F351" s="78"/>
      <c r="G351" s="4">
        <v>14.72</v>
      </c>
      <c r="H351" s="8"/>
      <c r="I351" s="8"/>
      <c r="J351" s="1">
        <f t="shared" si="31"/>
        <v>0</v>
      </c>
      <c r="K351" s="12"/>
      <c r="L351" s="4">
        <f t="shared" si="28"/>
        <v>0</v>
      </c>
      <c r="M351" s="24">
        <f t="shared" si="29"/>
        <v>0</v>
      </c>
    </row>
    <row r="352" spans="1:13" ht="24.95" customHeight="1" thickBot="1">
      <c r="A352" s="13" t="s">
        <v>699</v>
      </c>
      <c r="B352" s="76" t="s">
        <v>700</v>
      </c>
      <c r="C352" s="77"/>
      <c r="D352" s="77"/>
      <c r="E352" s="29"/>
      <c r="F352" s="29"/>
      <c r="G352" s="31"/>
      <c r="H352" s="29"/>
      <c r="I352" s="29"/>
      <c r="J352" s="31"/>
      <c r="K352" s="30"/>
      <c r="L352" s="20"/>
      <c r="M352" s="21">
        <f>SUM(M353:M357)</f>
        <v>0</v>
      </c>
    </row>
    <row r="353" spans="1:13" ht="27" customHeight="1" thickBot="1">
      <c r="A353" s="57" t="s">
        <v>701</v>
      </c>
      <c r="B353" s="67" t="s">
        <v>702</v>
      </c>
      <c r="C353" s="67"/>
      <c r="D353" s="67"/>
      <c r="E353" s="67" t="s">
        <v>31</v>
      </c>
      <c r="F353" s="67"/>
      <c r="G353" s="1">
        <v>296.56</v>
      </c>
      <c r="H353" s="6"/>
      <c r="I353" s="6"/>
      <c r="J353" s="1">
        <f>SUM(H353+I353)</f>
        <v>0</v>
      </c>
      <c r="K353" s="12"/>
      <c r="L353" s="1">
        <f t="shared" si="28"/>
        <v>0</v>
      </c>
      <c r="M353" s="2">
        <f t="shared" si="29"/>
        <v>0</v>
      </c>
    </row>
    <row r="354" spans="1:13" ht="27" customHeight="1" thickBot="1">
      <c r="A354" s="57" t="s">
        <v>703</v>
      </c>
      <c r="B354" s="67" t="s">
        <v>704</v>
      </c>
      <c r="C354" s="67"/>
      <c r="D354" s="67"/>
      <c r="E354" s="67" t="s">
        <v>31</v>
      </c>
      <c r="F354" s="67"/>
      <c r="G354" s="1">
        <v>36.47</v>
      </c>
      <c r="H354" s="6"/>
      <c r="I354" s="6"/>
      <c r="J354" s="1">
        <f t="shared" ref="J354:J357" si="32">SUM(H354+I354)</f>
        <v>0</v>
      </c>
      <c r="K354" s="12"/>
      <c r="L354" s="1">
        <f t="shared" si="28"/>
        <v>0</v>
      </c>
      <c r="M354" s="2">
        <f t="shared" si="29"/>
        <v>0</v>
      </c>
    </row>
    <row r="355" spans="1:13" ht="27" customHeight="1" thickBot="1">
      <c r="A355" s="57" t="s">
        <v>705</v>
      </c>
      <c r="B355" s="67" t="s">
        <v>706</v>
      </c>
      <c r="C355" s="67"/>
      <c r="D355" s="67"/>
      <c r="E355" s="67" t="s">
        <v>24</v>
      </c>
      <c r="F355" s="67"/>
      <c r="G355" s="1">
        <v>97.88</v>
      </c>
      <c r="H355" s="6"/>
      <c r="I355" s="6"/>
      <c r="J355" s="1">
        <f t="shared" si="32"/>
        <v>0</v>
      </c>
      <c r="K355" s="12"/>
      <c r="L355" s="1">
        <f t="shared" si="28"/>
        <v>0</v>
      </c>
      <c r="M355" s="2">
        <f t="shared" si="29"/>
        <v>0</v>
      </c>
    </row>
    <row r="356" spans="1:13" ht="27" customHeight="1" thickBot="1">
      <c r="A356" s="57" t="s">
        <v>707</v>
      </c>
      <c r="B356" s="67" t="s">
        <v>708</v>
      </c>
      <c r="C356" s="67"/>
      <c r="D356" s="67"/>
      <c r="E356" s="67" t="s">
        <v>71</v>
      </c>
      <c r="F356" s="67"/>
      <c r="G356" s="1">
        <v>45.44</v>
      </c>
      <c r="H356" s="6"/>
      <c r="I356" s="6"/>
      <c r="J356" s="1">
        <f t="shared" si="32"/>
        <v>0</v>
      </c>
      <c r="K356" s="12"/>
      <c r="L356" s="1">
        <f t="shared" si="28"/>
        <v>0</v>
      </c>
      <c r="M356" s="2">
        <f t="shared" si="29"/>
        <v>0</v>
      </c>
    </row>
    <row r="357" spans="1:13" ht="27" customHeight="1" thickBot="1">
      <c r="A357" s="57" t="s">
        <v>709</v>
      </c>
      <c r="B357" s="67" t="s">
        <v>710</v>
      </c>
      <c r="C357" s="67"/>
      <c r="D357" s="67"/>
      <c r="E357" s="67" t="s">
        <v>71</v>
      </c>
      <c r="F357" s="67"/>
      <c r="G357" s="1">
        <v>27.15</v>
      </c>
      <c r="H357" s="6"/>
      <c r="I357" s="6"/>
      <c r="J357" s="1">
        <f t="shared" si="32"/>
        <v>0</v>
      </c>
      <c r="K357" s="12"/>
      <c r="L357" s="1">
        <f t="shared" si="28"/>
        <v>0</v>
      </c>
      <c r="M357" s="2">
        <f t="shared" si="29"/>
        <v>0</v>
      </c>
    </row>
    <row r="358" spans="1:13" ht="24.95" customHeight="1" thickBot="1">
      <c r="A358" s="14" t="s">
        <v>711</v>
      </c>
      <c r="B358" s="72" t="s">
        <v>712</v>
      </c>
      <c r="C358" s="73"/>
      <c r="D358" s="73"/>
      <c r="E358" s="73"/>
      <c r="F358" s="27"/>
      <c r="G358" s="32"/>
      <c r="H358" s="27"/>
      <c r="I358" s="27"/>
      <c r="J358" s="32"/>
      <c r="K358" s="28"/>
      <c r="L358" s="22"/>
      <c r="M358" s="23">
        <f>SUM(M359+M365)</f>
        <v>0</v>
      </c>
    </row>
    <row r="359" spans="1:13" ht="24.95" customHeight="1" thickBot="1">
      <c r="A359" s="13" t="s">
        <v>713</v>
      </c>
      <c r="B359" s="76" t="s">
        <v>714</v>
      </c>
      <c r="C359" s="77"/>
      <c r="D359" s="77"/>
      <c r="E359" s="29"/>
      <c r="F359" s="29"/>
      <c r="G359" s="31"/>
      <c r="H359" s="29"/>
      <c r="I359" s="29"/>
      <c r="J359" s="31"/>
      <c r="K359" s="30"/>
      <c r="L359" s="20"/>
      <c r="M359" s="21">
        <f>SUM(M360:M364)</f>
        <v>0</v>
      </c>
    </row>
    <row r="360" spans="1:13" ht="36.950000000000003" customHeight="1" thickBot="1">
      <c r="A360" s="57" t="s">
        <v>715</v>
      </c>
      <c r="B360" s="67" t="s">
        <v>716</v>
      </c>
      <c r="C360" s="67"/>
      <c r="D360" s="67"/>
      <c r="E360" s="67" t="s">
        <v>24</v>
      </c>
      <c r="F360" s="67"/>
      <c r="G360" s="1">
        <v>3203.12</v>
      </c>
      <c r="H360" s="6"/>
      <c r="I360" s="6"/>
      <c r="J360" s="1">
        <f>SUM(H360+I360)</f>
        <v>0</v>
      </c>
      <c r="K360" s="12"/>
      <c r="L360" s="1">
        <f t="shared" si="28"/>
        <v>0</v>
      </c>
      <c r="M360" s="2">
        <f t="shared" si="29"/>
        <v>0</v>
      </c>
    </row>
    <row r="361" spans="1:13" ht="45.95" customHeight="1" thickBot="1">
      <c r="A361" s="57" t="s">
        <v>717</v>
      </c>
      <c r="B361" s="67" t="s">
        <v>718</v>
      </c>
      <c r="C361" s="67"/>
      <c r="D361" s="67"/>
      <c r="E361" s="67" t="s">
        <v>24</v>
      </c>
      <c r="F361" s="67"/>
      <c r="G361" s="1">
        <v>340.45</v>
      </c>
      <c r="H361" s="6"/>
      <c r="I361" s="6"/>
      <c r="J361" s="1">
        <f>SUM(H361+I361)</f>
        <v>0</v>
      </c>
      <c r="K361" s="12"/>
      <c r="L361" s="1">
        <f t="shared" si="28"/>
        <v>0</v>
      </c>
      <c r="M361" s="2">
        <f t="shared" si="29"/>
        <v>0</v>
      </c>
    </row>
    <row r="362" spans="1:13" ht="36.950000000000003" customHeight="1" thickBot="1">
      <c r="A362" s="57" t="s">
        <v>719</v>
      </c>
      <c r="B362" s="67" t="s">
        <v>720</v>
      </c>
      <c r="C362" s="67"/>
      <c r="D362" s="67"/>
      <c r="E362" s="67" t="s">
        <v>24</v>
      </c>
      <c r="F362" s="67"/>
      <c r="G362" s="1">
        <v>1924.52</v>
      </c>
      <c r="H362" s="6"/>
      <c r="I362" s="6"/>
      <c r="J362" s="1">
        <f t="shared" ref="J362:J364" si="33">SUM(H362+I362)</f>
        <v>0</v>
      </c>
      <c r="K362" s="12"/>
      <c r="L362" s="1">
        <f t="shared" si="28"/>
        <v>0</v>
      </c>
      <c r="M362" s="2">
        <f t="shared" si="29"/>
        <v>0</v>
      </c>
    </row>
    <row r="363" spans="1:13" ht="102" customHeight="1" thickBot="1">
      <c r="A363" s="57" t="s">
        <v>721</v>
      </c>
      <c r="B363" s="67" t="s">
        <v>722</v>
      </c>
      <c r="C363" s="67"/>
      <c r="D363" s="67"/>
      <c r="E363" s="67" t="s">
        <v>24</v>
      </c>
      <c r="F363" s="67"/>
      <c r="G363" s="1">
        <v>938.15</v>
      </c>
      <c r="H363" s="6"/>
      <c r="I363" s="6"/>
      <c r="J363" s="1">
        <f t="shared" si="33"/>
        <v>0</v>
      </c>
      <c r="K363" s="12"/>
      <c r="L363" s="1">
        <f t="shared" si="28"/>
        <v>0</v>
      </c>
      <c r="M363" s="2">
        <f t="shared" si="29"/>
        <v>0</v>
      </c>
    </row>
    <row r="364" spans="1:13" ht="45.95" customHeight="1" thickBot="1">
      <c r="A364" s="57" t="s">
        <v>723</v>
      </c>
      <c r="B364" s="67" t="s">
        <v>724</v>
      </c>
      <c r="C364" s="67"/>
      <c r="D364" s="67"/>
      <c r="E364" s="67" t="s">
        <v>24</v>
      </c>
      <c r="F364" s="67"/>
      <c r="G364" s="1">
        <v>340.45</v>
      </c>
      <c r="H364" s="6"/>
      <c r="I364" s="6"/>
      <c r="J364" s="1">
        <f t="shared" si="33"/>
        <v>0</v>
      </c>
      <c r="K364" s="12"/>
      <c r="L364" s="1">
        <f t="shared" si="28"/>
        <v>0</v>
      </c>
      <c r="M364" s="2">
        <f t="shared" si="29"/>
        <v>0</v>
      </c>
    </row>
    <row r="365" spans="1:13" ht="24.95" customHeight="1" thickBot="1">
      <c r="A365" s="13" t="s">
        <v>725</v>
      </c>
      <c r="B365" s="76" t="s">
        <v>726</v>
      </c>
      <c r="C365" s="77"/>
      <c r="D365" s="77"/>
      <c r="E365" s="29"/>
      <c r="F365" s="29"/>
      <c r="G365" s="31"/>
      <c r="H365" s="29"/>
      <c r="I365" s="29"/>
      <c r="J365" s="31"/>
      <c r="K365" s="30"/>
      <c r="L365" s="20"/>
      <c r="M365" s="21">
        <f>SUM(M366:M367)</f>
        <v>0</v>
      </c>
    </row>
    <row r="366" spans="1:13" ht="27" customHeight="1" thickBot="1">
      <c r="A366" s="57" t="s">
        <v>727</v>
      </c>
      <c r="B366" s="67" t="s">
        <v>728</v>
      </c>
      <c r="C366" s="67"/>
      <c r="D366" s="67"/>
      <c r="E366" s="67" t="s">
        <v>24</v>
      </c>
      <c r="F366" s="67"/>
      <c r="G366" s="1">
        <v>732.19</v>
      </c>
      <c r="H366" s="6"/>
      <c r="I366" s="6"/>
      <c r="J366" s="1">
        <f>SUM(H366+I366)</f>
        <v>0</v>
      </c>
      <c r="K366" s="12"/>
      <c r="L366" s="1">
        <f t="shared" si="28"/>
        <v>0</v>
      </c>
      <c r="M366" s="2">
        <f t="shared" si="29"/>
        <v>0</v>
      </c>
    </row>
    <row r="367" spans="1:13" ht="27" customHeight="1" thickBot="1">
      <c r="A367" s="57" t="s">
        <v>729</v>
      </c>
      <c r="B367" s="67" t="s">
        <v>730</v>
      </c>
      <c r="C367" s="67"/>
      <c r="D367" s="67"/>
      <c r="E367" s="67" t="s">
        <v>24</v>
      </c>
      <c r="F367" s="67"/>
      <c r="G367" s="1">
        <v>732.19</v>
      </c>
      <c r="H367" s="6"/>
      <c r="I367" s="6"/>
      <c r="J367" s="1">
        <f>SUM(H367+I367)</f>
        <v>0</v>
      </c>
      <c r="K367" s="12"/>
      <c r="L367" s="1">
        <f t="shared" si="28"/>
        <v>0</v>
      </c>
      <c r="M367" s="2">
        <f t="shared" si="29"/>
        <v>0</v>
      </c>
    </row>
    <row r="368" spans="1:13" ht="24.95" customHeight="1" thickBot="1">
      <c r="A368" s="14" t="s">
        <v>731</v>
      </c>
      <c r="B368" s="72" t="s">
        <v>732</v>
      </c>
      <c r="C368" s="73"/>
      <c r="D368" s="73"/>
      <c r="E368" s="27"/>
      <c r="F368" s="27"/>
      <c r="G368" s="32"/>
      <c r="H368" s="27"/>
      <c r="I368" s="27"/>
      <c r="J368" s="32"/>
      <c r="K368" s="28"/>
      <c r="L368" s="22"/>
      <c r="M368" s="23">
        <f>SUM(M369+M386+M392+M394)</f>
        <v>0</v>
      </c>
    </row>
    <row r="369" spans="1:13" ht="24.95" customHeight="1" thickBot="1">
      <c r="A369" s="13" t="s">
        <v>733</v>
      </c>
      <c r="B369" s="76" t="s">
        <v>734</v>
      </c>
      <c r="C369" s="77"/>
      <c r="D369" s="77"/>
      <c r="E369" s="29"/>
      <c r="F369" s="29"/>
      <c r="G369" s="31"/>
      <c r="H369" s="29"/>
      <c r="I369" s="29"/>
      <c r="J369" s="31"/>
      <c r="K369" s="30"/>
      <c r="L369" s="20"/>
      <c r="M369" s="21">
        <f>SUM(M370:M385)</f>
        <v>0</v>
      </c>
    </row>
    <row r="370" spans="1:13" ht="27" customHeight="1" thickBot="1">
      <c r="A370" s="57" t="s">
        <v>735</v>
      </c>
      <c r="B370" s="67" t="s">
        <v>736</v>
      </c>
      <c r="C370" s="67"/>
      <c r="D370" s="67"/>
      <c r="E370" s="67" t="s">
        <v>31</v>
      </c>
      <c r="F370" s="67"/>
      <c r="G370" s="1">
        <v>85</v>
      </c>
      <c r="H370" s="6"/>
      <c r="I370" s="6"/>
      <c r="J370" s="1">
        <f>SUM(H370+I370)</f>
        <v>0</v>
      </c>
      <c r="K370" s="12"/>
      <c r="L370" s="1">
        <f t="shared" si="28"/>
        <v>0</v>
      </c>
      <c r="M370" s="2">
        <f t="shared" si="29"/>
        <v>0</v>
      </c>
    </row>
    <row r="371" spans="1:13" ht="27" customHeight="1" thickBot="1">
      <c r="A371" s="57" t="s">
        <v>737</v>
      </c>
      <c r="B371" s="67" t="s">
        <v>738</v>
      </c>
      <c r="C371" s="67"/>
      <c r="D371" s="67"/>
      <c r="E371" s="67" t="s">
        <v>57</v>
      </c>
      <c r="F371" s="67"/>
      <c r="G371" s="1">
        <v>1</v>
      </c>
      <c r="H371" s="6"/>
      <c r="I371" s="6"/>
      <c r="J371" s="1">
        <f t="shared" ref="J371:J385" si="34">SUM(H371+I371)</f>
        <v>0</v>
      </c>
      <c r="K371" s="12"/>
      <c r="L371" s="1">
        <f t="shared" si="28"/>
        <v>0</v>
      </c>
      <c r="M371" s="2">
        <f t="shared" si="29"/>
        <v>0</v>
      </c>
    </row>
    <row r="372" spans="1:13" ht="27" customHeight="1" thickBot="1">
      <c r="A372" s="57" t="s">
        <v>739</v>
      </c>
      <c r="B372" s="67" t="s">
        <v>740</v>
      </c>
      <c r="C372" s="67"/>
      <c r="D372" s="67"/>
      <c r="E372" s="67" t="s">
        <v>57</v>
      </c>
      <c r="F372" s="67"/>
      <c r="G372" s="1">
        <v>22</v>
      </c>
      <c r="H372" s="6"/>
      <c r="I372" s="6"/>
      <c r="J372" s="1">
        <f t="shared" si="34"/>
        <v>0</v>
      </c>
      <c r="K372" s="12"/>
      <c r="L372" s="1">
        <f t="shared" si="28"/>
        <v>0</v>
      </c>
      <c r="M372" s="2">
        <f t="shared" si="29"/>
        <v>0</v>
      </c>
    </row>
    <row r="373" spans="1:13" ht="27" customHeight="1" thickBot="1">
      <c r="A373" s="57" t="s">
        <v>741</v>
      </c>
      <c r="B373" s="67" t="s">
        <v>742</v>
      </c>
      <c r="C373" s="67"/>
      <c r="D373" s="67"/>
      <c r="E373" s="67" t="s">
        <v>57</v>
      </c>
      <c r="F373" s="67"/>
      <c r="G373" s="1">
        <v>20</v>
      </c>
      <c r="H373" s="6"/>
      <c r="I373" s="6"/>
      <c r="J373" s="1">
        <f t="shared" si="34"/>
        <v>0</v>
      </c>
      <c r="K373" s="12"/>
      <c r="L373" s="1">
        <f t="shared" si="28"/>
        <v>0</v>
      </c>
      <c r="M373" s="2">
        <f t="shared" si="29"/>
        <v>0</v>
      </c>
    </row>
    <row r="374" spans="1:13" ht="27" customHeight="1" thickBot="1">
      <c r="A374" s="57" t="s">
        <v>743</v>
      </c>
      <c r="B374" s="67" t="s">
        <v>744</v>
      </c>
      <c r="C374" s="67"/>
      <c r="D374" s="67"/>
      <c r="E374" s="67" t="s">
        <v>57</v>
      </c>
      <c r="F374" s="67"/>
      <c r="G374" s="1">
        <v>2</v>
      </c>
      <c r="H374" s="6"/>
      <c r="I374" s="6"/>
      <c r="J374" s="1">
        <f t="shared" si="34"/>
        <v>0</v>
      </c>
      <c r="K374" s="12"/>
      <c r="L374" s="1">
        <f t="shared" si="28"/>
        <v>0</v>
      </c>
      <c r="M374" s="2">
        <f t="shared" si="29"/>
        <v>0</v>
      </c>
    </row>
    <row r="375" spans="1:13" ht="27" customHeight="1" thickBot="1">
      <c r="A375" s="57" t="s">
        <v>745</v>
      </c>
      <c r="B375" s="67" t="s">
        <v>746</v>
      </c>
      <c r="C375" s="67"/>
      <c r="D375" s="67"/>
      <c r="E375" s="67" t="s">
        <v>57</v>
      </c>
      <c r="F375" s="67"/>
      <c r="G375" s="1">
        <v>1</v>
      </c>
      <c r="H375" s="6"/>
      <c r="I375" s="6"/>
      <c r="J375" s="1">
        <f t="shared" si="34"/>
        <v>0</v>
      </c>
      <c r="K375" s="12"/>
      <c r="L375" s="1">
        <f t="shared" si="28"/>
        <v>0</v>
      </c>
      <c r="M375" s="2">
        <f t="shared" si="29"/>
        <v>0</v>
      </c>
    </row>
    <row r="376" spans="1:13" ht="27" customHeight="1" thickBot="1">
      <c r="A376" s="57" t="s">
        <v>747</v>
      </c>
      <c r="B376" s="67" t="s">
        <v>748</v>
      </c>
      <c r="C376" s="67"/>
      <c r="D376" s="67"/>
      <c r="E376" s="67" t="s">
        <v>57</v>
      </c>
      <c r="F376" s="67"/>
      <c r="G376" s="1">
        <v>9</v>
      </c>
      <c r="H376" s="6"/>
      <c r="I376" s="6"/>
      <c r="J376" s="1">
        <f t="shared" si="34"/>
        <v>0</v>
      </c>
      <c r="K376" s="12"/>
      <c r="L376" s="1">
        <f t="shared" si="28"/>
        <v>0</v>
      </c>
      <c r="M376" s="2">
        <f t="shared" si="29"/>
        <v>0</v>
      </c>
    </row>
    <row r="377" spans="1:13" ht="27" customHeight="1" thickBot="1">
      <c r="A377" s="57" t="s">
        <v>749</v>
      </c>
      <c r="B377" s="67" t="s">
        <v>750</v>
      </c>
      <c r="C377" s="67"/>
      <c r="D377" s="67"/>
      <c r="E377" s="67" t="s">
        <v>57</v>
      </c>
      <c r="F377" s="67"/>
      <c r="G377" s="1">
        <v>1</v>
      </c>
      <c r="H377" s="6"/>
      <c r="I377" s="6"/>
      <c r="J377" s="1">
        <f>SUM(H377+I377)</f>
        <v>0</v>
      </c>
      <c r="K377" s="12"/>
      <c r="L377" s="1">
        <f t="shared" si="28"/>
        <v>0</v>
      </c>
      <c r="M377" s="2">
        <f t="shared" si="29"/>
        <v>0</v>
      </c>
    </row>
    <row r="378" spans="1:13" ht="27" customHeight="1" thickBot="1">
      <c r="A378" s="57" t="s">
        <v>751</v>
      </c>
      <c r="B378" s="67" t="s">
        <v>752</v>
      </c>
      <c r="C378" s="67"/>
      <c r="D378" s="67"/>
      <c r="E378" s="67" t="s">
        <v>57</v>
      </c>
      <c r="F378" s="67"/>
      <c r="G378" s="1">
        <v>3</v>
      </c>
      <c r="H378" s="6"/>
      <c r="I378" s="6"/>
      <c r="J378" s="1">
        <f t="shared" si="34"/>
        <v>0</v>
      </c>
      <c r="K378" s="12"/>
      <c r="L378" s="1">
        <f t="shared" si="28"/>
        <v>0</v>
      </c>
      <c r="M378" s="2">
        <f t="shared" si="29"/>
        <v>0</v>
      </c>
    </row>
    <row r="379" spans="1:13" ht="27" customHeight="1" thickBot="1">
      <c r="A379" s="57" t="s">
        <v>753</v>
      </c>
      <c r="B379" s="67" t="s">
        <v>754</v>
      </c>
      <c r="C379" s="67"/>
      <c r="D379" s="67"/>
      <c r="E379" s="67" t="s">
        <v>57</v>
      </c>
      <c r="F379" s="67"/>
      <c r="G379" s="1">
        <v>1</v>
      </c>
      <c r="H379" s="6"/>
      <c r="I379" s="6"/>
      <c r="J379" s="1">
        <f t="shared" si="34"/>
        <v>0</v>
      </c>
      <c r="K379" s="12"/>
      <c r="L379" s="1">
        <f t="shared" si="28"/>
        <v>0</v>
      </c>
      <c r="M379" s="2">
        <f t="shared" si="29"/>
        <v>0</v>
      </c>
    </row>
    <row r="380" spans="1:13" ht="36.950000000000003" customHeight="1" thickBot="1">
      <c r="A380" s="57" t="s">
        <v>755</v>
      </c>
      <c r="B380" s="67" t="s">
        <v>756</v>
      </c>
      <c r="C380" s="67"/>
      <c r="D380" s="67"/>
      <c r="E380" s="67" t="s">
        <v>57</v>
      </c>
      <c r="F380" s="67"/>
      <c r="G380" s="1">
        <v>1</v>
      </c>
      <c r="H380" s="6"/>
      <c r="I380" s="6"/>
      <c r="J380" s="1">
        <f t="shared" si="34"/>
        <v>0</v>
      </c>
      <c r="K380" s="12"/>
      <c r="L380" s="1">
        <f t="shared" si="28"/>
        <v>0</v>
      </c>
      <c r="M380" s="2">
        <f t="shared" si="29"/>
        <v>0</v>
      </c>
    </row>
    <row r="381" spans="1:13" ht="27" customHeight="1" thickBot="1">
      <c r="A381" s="57" t="s">
        <v>757</v>
      </c>
      <c r="B381" s="67" t="s">
        <v>758</v>
      </c>
      <c r="C381" s="67"/>
      <c r="D381" s="67"/>
      <c r="E381" s="67" t="s">
        <v>57</v>
      </c>
      <c r="F381" s="67"/>
      <c r="G381" s="1">
        <v>2</v>
      </c>
      <c r="H381" s="6"/>
      <c r="I381" s="6"/>
      <c r="J381" s="1">
        <f t="shared" si="34"/>
        <v>0</v>
      </c>
      <c r="K381" s="12"/>
      <c r="L381" s="1">
        <f t="shared" si="28"/>
        <v>0</v>
      </c>
      <c r="M381" s="2">
        <f t="shared" si="29"/>
        <v>0</v>
      </c>
    </row>
    <row r="382" spans="1:13" ht="27" customHeight="1" thickBot="1">
      <c r="A382" s="57" t="s">
        <v>759</v>
      </c>
      <c r="B382" s="67" t="s">
        <v>760</v>
      </c>
      <c r="C382" s="67"/>
      <c r="D382" s="67"/>
      <c r="E382" s="67" t="s">
        <v>57</v>
      </c>
      <c r="F382" s="67"/>
      <c r="G382" s="1">
        <v>1</v>
      </c>
      <c r="H382" s="6"/>
      <c r="I382" s="6"/>
      <c r="J382" s="1">
        <f t="shared" si="34"/>
        <v>0</v>
      </c>
      <c r="K382" s="12"/>
      <c r="L382" s="1">
        <f t="shared" si="28"/>
        <v>0</v>
      </c>
      <c r="M382" s="2">
        <f t="shared" si="29"/>
        <v>0</v>
      </c>
    </row>
    <row r="383" spans="1:13" ht="27" customHeight="1" thickBot="1">
      <c r="A383" s="57" t="s">
        <v>761</v>
      </c>
      <c r="B383" s="67" t="s">
        <v>762</v>
      </c>
      <c r="C383" s="67"/>
      <c r="D383" s="67"/>
      <c r="E383" s="67" t="s">
        <v>57</v>
      </c>
      <c r="F383" s="67"/>
      <c r="G383" s="1">
        <v>2</v>
      </c>
      <c r="H383" s="6"/>
      <c r="I383" s="6"/>
      <c r="J383" s="1">
        <f t="shared" si="34"/>
        <v>0</v>
      </c>
      <c r="K383" s="12"/>
      <c r="L383" s="1">
        <f t="shared" si="28"/>
        <v>0</v>
      </c>
      <c r="M383" s="2">
        <f t="shared" si="29"/>
        <v>0</v>
      </c>
    </row>
    <row r="384" spans="1:13" ht="27" customHeight="1" thickBot="1">
      <c r="A384" s="57" t="s">
        <v>763</v>
      </c>
      <c r="B384" s="67" t="s">
        <v>764</v>
      </c>
      <c r="C384" s="67"/>
      <c r="D384" s="67"/>
      <c r="E384" s="67" t="s">
        <v>31</v>
      </c>
      <c r="F384" s="67"/>
      <c r="G384" s="1">
        <v>85.42</v>
      </c>
      <c r="H384" s="6"/>
      <c r="I384" s="6"/>
      <c r="J384" s="1">
        <f t="shared" si="34"/>
        <v>0</v>
      </c>
      <c r="K384" s="12"/>
      <c r="L384" s="1">
        <f t="shared" si="28"/>
        <v>0</v>
      </c>
      <c r="M384" s="2">
        <f t="shared" si="29"/>
        <v>0</v>
      </c>
    </row>
    <row r="385" spans="1:13" ht="27" customHeight="1" thickBot="1">
      <c r="A385" s="57" t="s">
        <v>765</v>
      </c>
      <c r="B385" s="67" t="s">
        <v>766</v>
      </c>
      <c r="C385" s="67"/>
      <c r="D385" s="67"/>
      <c r="E385" s="67" t="s">
        <v>57</v>
      </c>
      <c r="F385" s="67"/>
      <c r="G385" s="1">
        <v>45</v>
      </c>
      <c r="H385" s="6"/>
      <c r="I385" s="6"/>
      <c r="J385" s="1">
        <f t="shared" si="34"/>
        <v>0</v>
      </c>
      <c r="K385" s="12"/>
      <c r="L385" s="1">
        <f t="shared" si="28"/>
        <v>0</v>
      </c>
      <c r="M385" s="2">
        <f t="shared" si="29"/>
        <v>0</v>
      </c>
    </row>
    <row r="386" spans="1:13" ht="24.95" customHeight="1" thickBot="1">
      <c r="A386" s="13" t="s">
        <v>767</v>
      </c>
      <c r="B386" s="76" t="s">
        <v>768</v>
      </c>
      <c r="C386" s="77"/>
      <c r="D386" s="77"/>
      <c r="E386" s="77"/>
      <c r="F386" s="29"/>
      <c r="G386" s="31"/>
      <c r="H386" s="29"/>
      <c r="I386" s="29"/>
      <c r="J386" s="31"/>
      <c r="K386" s="30"/>
      <c r="L386" s="20"/>
      <c r="M386" s="21">
        <f>SUM(M387:M391)</f>
        <v>0</v>
      </c>
    </row>
    <row r="387" spans="1:13" ht="45.95" customHeight="1" thickBot="1">
      <c r="A387" s="57" t="s">
        <v>769</v>
      </c>
      <c r="B387" s="67" t="s">
        <v>770</v>
      </c>
      <c r="C387" s="67"/>
      <c r="D387" s="67"/>
      <c r="E387" s="67" t="s">
        <v>24</v>
      </c>
      <c r="F387" s="67"/>
      <c r="G387" s="1">
        <v>350.18</v>
      </c>
      <c r="H387" s="6"/>
      <c r="I387" s="6"/>
      <c r="J387" s="1">
        <f>SUM(H387+I387)</f>
        <v>0</v>
      </c>
      <c r="K387" s="12"/>
      <c r="L387" s="1">
        <f t="shared" si="28"/>
        <v>0</v>
      </c>
      <c r="M387" s="2">
        <f t="shared" si="29"/>
        <v>0</v>
      </c>
    </row>
    <row r="388" spans="1:13" ht="45.95" customHeight="1" thickBot="1">
      <c r="A388" s="57" t="s">
        <v>771</v>
      </c>
      <c r="B388" s="67" t="s">
        <v>772</v>
      </c>
      <c r="C388" s="67"/>
      <c r="D388" s="67"/>
      <c r="E388" s="67" t="s">
        <v>57</v>
      </c>
      <c r="F388" s="67"/>
      <c r="G388" s="1">
        <v>1</v>
      </c>
      <c r="H388" s="6"/>
      <c r="I388" s="6"/>
      <c r="J388" s="1">
        <f t="shared" ref="J388:J391" si="35">SUM(H388+I388)</f>
        <v>0</v>
      </c>
      <c r="K388" s="12"/>
      <c r="L388" s="1">
        <f t="shared" si="28"/>
        <v>0</v>
      </c>
      <c r="M388" s="2">
        <f t="shared" si="29"/>
        <v>0</v>
      </c>
    </row>
    <row r="389" spans="1:13" ht="45.95" customHeight="1" thickBot="1">
      <c r="A389" s="57" t="s">
        <v>773</v>
      </c>
      <c r="B389" s="67" t="s">
        <v>774</v>
      </c>
      <c r="C389" s="67"/>
      <c r="D389" s="67"/>
      <c r="E389" s="67" t="s">
        <v>57</v>
      </c>
      <c r="F389" s="67"/>
      <c r="G389" s="1">
        <v>1</v>
      </c>
      <c r="H389" s="6"/>
      <c r="I389" s="6"/>
      <c r="J389" s="1">
        <f t="shared" si="35"/>
        <v>0</v>
      </c>
      <c r="K389" s="12"/>
      <c r="L389" s="1">
        <f t="shared" si="28"/>
        <v>0</v>
      </c>
      <c r="M389" s="2">
        <f t="shared" si="29"/>
        <v>0</v>
      </c>
    </row>
    <row r="390" spans="1:13" ht="45.95" customHeight="1" thickBot="1">
      <c r="A390" s="57" t="s">
        <v>775</v>
      </c>
      <c r="B390" s="67" t="s">
        <v>776</v>
      </c>
      <c r="C390" s="67"/>
      <c r="D390" s="67"/>
      <c r="E390" s="67" t="s">
        <v>57</v>
      </c>
      <c r="F390" s="67"/>
      <c r="G390" s="1">
        <v>1</v>
      </c>
      <c r="H390" s="6"/>
      <c r="I390" s="6"/>
      <c r="J390" s="1">
        <f t="shared" si="35"/>
        <v>0</v>
      </c>
      <c r="K390" s="12"/>
      <c r="L390" s="1">
        <f t="shared" si="28"/>
        <v>0</v>
      </c>
      <c r="M390" s="2">
        <f t="shared" si="29"/>
        <v>0</v>
      </c>
    </row>
    <row r="391" spans="1:13" ht="45.95" customHeight="1" thickBot="1">
      <c r="A391" s="57" t="s">
        <v>777</v>
      </c>
      <c r="B391" s="67" t="s">
        <v>778</v>
      </c>
      <c r="C391" s="67"/>
      <c r="D391" s="67"/>
      <c r="E391" s="67" t="s">
        <v>57</v>
      </c>
      <c r="F391" s="67"/>
      <c r="G391" s="1">
        <v>1</v>
      </c>
      <c r="H391" s="6"/>
      <c r="I391" s="6"/>
      <c r="J391" s="1">
        <f t="shared" si="35"/>
        <v>0</v>
      </c>
      <c r="K391" s="12"/>
      <c r="L391" s="1">
        <f t="shared" si="28"/>
        <v>0</v>
      </c>
      <c r="M391" s="2">
        <f t="shared" si="29"/>
        <v>0</v>
      </c>
    </row>
    <row r="392" spans="1:13" ht="24.95" customHeight="1" thickBot="1">
      <c r="A392" s="13" t="s">
        <v>779</v>
      </c>
      <c r="B392" s="76" t="s">
        <v>780</v>
      </c>
      <c r="C392" s="77"/>
      <c r="D392" s="77"/>
      <c r="E392" s="29"/>
      <c r="F392" s="29"/>
      <c r="G392" s="31"/>
      <c r="H392" s="29"/>
      <c r="I392" s="29"/>
      <c r="J392" s="31"/>
      <c r="K392" s="30"/>
      <c r="L392" s="20"/>
      <c r="M392" s="21">
        <f>SUM(M393)</f>
        <v>0</v>
      </c>
    </row>
    <row r="393" spans="1:13" ht="36.950000000000003" customHeight="1" thickBot="1">
      <c r="A393" s="57" t="s">
        <v>781</v>
      </c>
      <c r="B393" s="67" t="s">
        <v>782</v>
      </c>
      <c r="C393" s="67"/>
      <c r="D393" s="67"/>
      <c r="E393" s="67" t="s">
        <v>31</v>
      </c>
      <c r="F393" s="67"/>
      <c r="G393" s="1">
        <v>275.2</v>
      </c>
      <c r="H393" s="6"/>
      <c r="I393" s="6"/>
      <c r="J393" s="1">
        <f>SUM(H393+I393)</f>
        <v>0</v>
      </c>
      <c r="K393" s="12"/>
      <c r="L393" s="1">
        <f t="shared" si="28"/>
        <v>0</v>
      </c>
      <c r="M393" s="2">
        <f t="shared" si="29"/>
        <v>0</v>
      </c>
    </row>
    <row r="394" spans="1:13" ht="24.95" customHeight="1" thickBot="1">
      <c r="A394" s="13" t="s">
        <v>783</v>
      </c>
      <c r="B394" s="76" t="s">
        <v>784</v>
      </c>
      <c r="C394" s="77"/>
      <c r="D394" s="77"/>
      <c r="E394" s="77"/>
      <c r="F394" s="29"/>
      <c r="G394" s="31"/>
      <c r="H394" s="29"/>
      <c r="I394" s="29"/>
      <c r="J394" s="31"/>
      <c r="K394" s="30"/>
      <c r="L394" s="20"/>
      <c r="M394" s="21">
        <f>SUM(M395:M416)</f>
        <v>0</v>
      </c>
    </row>
    <row r="395" spans="1:13" ht="27" customHeight="1" thickBot="1">
      <c r="A395" s="57" t="s">
        <v>785</v>
      </c>
      <c r="B395" s="67" t="s">
        <v>786</v>
      </c>
      <c r="C395" s="67"/>
      <c r="D395" s="67"/>
      <c r="E395" s="67" t="s">
        <v>31</v>
      </c>
      <c r="F395" s="67"/>
      <c r="G395" s="1">
        <v>164.8</v>
      </c>
      <c r="H395" s="6"/>
      <c r="I395" s="6"/>
      <c r="J395" s="1">
        <f>SUM(H395+I395)</f>
        <v>0</v>
      </c>
      <c r="K395" s="12"/>
      <c r="L395" s="1">
        <f t="shared" ref="L395:L458" si="36">ROUND(J395*(K395+1),2)</f>
        <v>0</v>
      </c>
      <c r="M395" s="2">
        <f t="shared" ref="M395:M458" si="37">ROUND(L395*G395,2)</f>
        <v>0</v>
      </c>
    </row>
    <row r="396" spans="1:13" ht="36.950000000000003" customHeight="1" thickBot="1">
      <c r="A396" s="57" t="s">
        <v>787</v>
      </c>
      <c r="B396" s="67" t="s">
        <v>788</v>
      </c>
      <c r="C396" s="67"/>
      <c r="D396" s="67"/>
      <c r="E396" s="67" t="s">
        <v>31</v>
      </c>
      <c r="F396" s="67"/>
      <c r="G396" s="1">
        <v>2.95</v>
      </c>
      <c r="H396" s="6"/>
      <c r="I396" s="6"/>
      <c r="J396" s="1">
        <f>SUM(H396+I396)</f>
        <v>0</v>
      </c>
      <c r="K396" s="12"/>
      <c r="L396" s="1">
        <f t="shared" si="36"/>
        <v>0</v>
      </c>
      <c r="M396" s="2">
        <f t="shared" si="37"/>
        <v>0</v>
      </c>
    </row>
    <row r="397" spans="1:13" ht="36.950000000000003" customHeight="1" thickBot="1">
      <c r="A397" s="57" t="s">
        <v>789</v>
      </c>
      <c r="B397" s="67" t="s">
        <v>790</v>
      </c>
      <c r="C397" s="67"/>
      <c r="D397" s="67"/>
      <c r="E397" s="67" t="s">
        <v>57</v>
      </c>
      <c r="F397" s="67"/>
      <c r="G397" s="1">
        <v>3</v>
      </c>
      <c r="H397" s="6"/>
      <c r="I397" s="6"/>
      <c r="J397" s="1">
        <f t="shared" ref="J397:J416" si="38">SUM(H397+I397)</f>
        <v>0</v>
      </c>
      <c r="K397" s="12"/>
      <c r="L397" s="1">
        <f t="shared" si="36"/>
        <v>0</v>
      </c>
      <c r="M397" s="2">
        <f t="shared" si="37"/>
        <v>0</v>
      </c>
    </row>
    <row r="398" spans="1:13" ht="36.950000000000003" customHeight="1" thickBot="1">
      <c r="A398" s="57" t="s">
        <v>791</v>
      </c>
      <c r="B398" s="67" t="s">
        <v>792</v>
      </c>
      <c r="C398" s="67"/>
      <c r="D398" s="67"/>
      <c r="E398" s="67" t="s">
        <v>57</v>
      </c>
      <c r="F398" s="67"/>
      <c r="G398" s="1">
        <v>2</v>
      </c>
      <c r="H398" s="6"/>
      <c r="I398" s="6"/>
      <c r="J398" s="1">
        <f t="shared" si="38"/>
        <v>0</v>
      </c>
      <c r="K398" s="12"/>
      <c r="L398" s="1">
        <f t="shared" si="36"/>
        <v>0</v>
      </c>
      <c r="M398" s="2">
        <f t="shared" si="37"/>
        <v>0</v>
      </c>
    </row>
    <row r="399" spans="1:13" ht="36.950000000000003" customHeight="1" thickBot="1">
      <c r="A399" s="57" t="s">
        <v>793</v>
      </c>
      <c r="B399" s="67" t="s">
        <v>794</v>
      </c>
      <c r="C399" s="67"/>
      <c r="D399" s="67"/>
      <c r="E399" s="67" t="s">
        <v>57</v>
      </c>
      <c r="F399" s="67"/>
      <c r="G399" s="1">
        <v>2</v>
      </c>
      <c r="H399" s="6"/>
      <c r="I399" s="6"/>
      <c r="J399" s="1">
        <f t="shared" si="38"/>
        <v>0</v>
      </c>
      <c r="K399" s="12"/>
      <c r="L399" s="1">
        <f t="shared" si="36"/>
        <v>0</v>
      </c>
      <c r="M399" s="2">
        <f t="shared" si="37"/>
        <v>0</v>
      </c>
    </row>
    <row r="400" spans="1:13" ht="36.950000000000003" customHeight="1" thickBot="1">
      <c r="A400" s="57" t="s">
        <v>795</v>
      </c>
      <c r="B400" s="67" t="s">
        <v>796</v>
      </c>
      <c r="C400" s="67"/>
      <c r="D400" s="67"/>
      <c r="E400" s="67" t="s">
        <v>57</v>
      </c>
      <c r="F400" s="67"/>
      <c r="G400" s="1">
        <v>3</v>
      </c>
      <c r="H400" s="6"/>
      <c r="I400" s="6"/>
      <c r="J400" s="1">
        <f t="shared" si="38"/>
        <v>0</v>
      </c>
      <c r="K400" s="12"/>
      <c r="L400" s="1">
        <f t="shared" si="36"/>
        <v>0</v>
      </c>
      <c r="M400" s="2">
        <f t="shared" si="37"/>
        <v>0</v>
      </c>
    </row>
    <row r="401" spans="1:13" ht="36.950000000000003" customHeight="1" thickBot="1">
      <c r="A401" s="57" t="s">
        <v>797</v>
      </c>
      <c r="B401" s="67" t="s">
        <v>798</v>
      </c>
      <c r="C401" s="67"/>
      <c r="D401" s="67"/>
      <c r="E401" s="67" t="s">
        <v>57</v>
      </c>
      <c r="F401" s="67"/>
      <c r="G401" s="1">
        <v>12</v>
      </c>
      <c r="H401" s="6"/>
      <c r="I401" s="6"/>
      <c r="J401" s="1">
        <f t="shared" si="38"/>
        <v>0</v>
      </c>
      <c r="K401" s="12"/>
      <c r="L401" s="1">
        <f t="shared" si="36"/>
        <v>0</v>
      </c>
      <c r="M401" s="2">
        <f t="shared" si="37"/>
        <v>0</v>
      </c>
    </row>
    <row r="402" spans="1:13" ht="36.950000000000003" customHeight="1" thickBot="1">
      <c r="A402" s="57" t="s">
        <v>799</v>
      </c>
      <c r="B402" s="67" t="s">
        <v>800</v>
      </c>
      <c r="C402" s="67"/>
      <c r="D402" s="67"/>
      <c r="E402" s="67" t="s">
        <v>57</v>
      </c>
      <c r="F402" s="67"/>
      <c r="G402" s="1">
        <v>1</v>
      </c>
      <c r="H402" s="6"/>
      <c r="I402" s="6"/>
      <c r="J402" s="1">
        <f t="shared" si="38"/>
        <v>0</v>
      </c>
      <c r="K402" s="12"/>
      <c r="L402" s="1">
        <f t="shared" si="36"/>
        <v>0</v>
      </c>
      <c r="M402" s="2">
        <f t="shared" si="37"/>
        <v>0</v>
      </c>
    </row>
    <row r="403" spans="1:13" ht="36.950000000000003" customHeight="1" thickBot="1">
      <c r="A403" s="57" t="s">
        <v>801</v>
      </c>
      <c r="B403" s="67" t="s">
        <v>802</v>
      </c>
      <c r="C403" s="67"/>
      <c r="D403" s="67"/>
      <c r="E403" s="67" t="s">
        <v>57</v>
      </c>
      <c r="F403" s="67"/>
      <c r="G403" s="1">
        <v>5</v>
      </c>
      <c r="H403" s="6"/>
      <c r="I403" s="6"/>
      <c r="J403" s="1">
        <f t="shared" si="38"/>
        <v>0</v>
      </c>
      <c r="K403" s="12"/>
      <c r="L403" s="1">
        <f t="shared" si="36"/>
        <v>0</v>
      </c>
      <c r="M403" s="2">
        <f t="shared" si="37"/>
        <v>0</v>
      </c>
    </row>
    <row r="404" spans="1:13" ht="36.950000000000003" customHeight="1" thickBot="1">
      <c r="A404" s="57" t="s">
        <v>803</v>
      </c>
      <c r="B404" s="67" t="s">
        <v>804</v>
      </c>
      <c r="C404" s="67"/>
      <c r="D404" s="67"/>
      <c r="E404" s="67" t="s">
        <v>57</v>
      </c>
      <c r="F404" s="67"/>
      <c r="G404" s="1">
        <v>5</v>
      </c>
      <c r="H404" s="6"/>
      <c r="I404" s="6"/>
      <c r="J404" s="1">
        <f t="shared" si="38"/>
        <v>0</v>
      </c>
      <c r="K404" s="12"/>
      <c r="L404" s="1">
        <f t="shared" si="36"/>
        <v>0</v>
      </c>
      <c r="M404" s="2">
        <f t="shared" si="37"/>
        <v>0</v>
      </c>
    </row>
    <row r="405" spans="1:13" ht="36.950000000000003" customHeight="1" thickBot="1">
      <c r="A405" s="57" t="s">
        <v>805</v>
      </c>
      <c r="B405" s="67" t="s">
        <v>806</v>
      </c>
      <c r="C405" s="67"/>
      <c r="D405" s="67"/>
      <c r="E405" s="67" t="s">
        <v>57</v>
      </c>
      <c r="F405" s="67"/>
      <c r="G405" s="1">
        <v>4</v>
      </c>
      <c r="H405" s="6"/>
      <c r="I405" s="6"/>
      <c r="J405" s="1">
        <f t="shared" si="38"/>
        <v>0</v>
      </c>
      <c r="K405" s="12"/>
      <c r="L405" s="1">
        <f t="shared" si="36"/>
        <v>0</v>
      </c>
      <c r="M405" s="2">
        <f t="shared" si="37"/>
        <v>0</v>
      </c>
    </row>
    <row r="406" spans="1:13" ht="36.950000000000003" customHeight="1" thickBot="1">
      <c r="A406" s="57" t="s">
        <v>807</v>
      </c>
      <c r="B406" s="67" t="s">
        <v>808</v>
      </c>
      <c r="C406" s="67"/>
      <c r="D406" s="67"/>
      <c r="E406" s="67" t="s">
        <v>57</v>
      </c>
      <c r="F406" s="67"/>
      <c r="G406" s="1">
        <v>4</v>
      </c>
      <c r="H406" s="6"/>
      <c r="I406" s="6"/>
      <c r="J406" s="1">
        <f t="shared" si="38"/>
        <v>0</v>
      </c>
      <c r="K406" s="12"/>
      <c r="L406" s="1">
        <f t="shared" si="36"/>
        <v>0</v>
      </c>
      <c r="M406" s="2">
        <f t="shared" si="37"/>
        <v>0</v>
      </c>
    </row>
    <row r="407" spans="1:13" ht="36.950000000000003" customHeight="1" thickBot="1">
      <c r="A407" s="57" t="s">
        <v>809</v>
      </c>
      <c r="B407" s="67" t="s">
        <v>810</v>
      </c>
      <c r="C407" s="67"/>
      <c r="D407" s="67"/>
      <c r="E407" s="67" t="s">
        <v>57</v>
      </c>
      <c r="F407" s="67"/>
      <c r="G407" s="1">
        <v>1</v>
      </c>
      <c r="H407" s="6"/>
      <c r="I407" s="6"/>
      <c r="J407" s="1">
        <f t="shared" si="38"/>
        <v>0</v>
      </c>
      <c r="K407" s="12"/>
      <c r="L407" s="1">
        <f t="shared" si="36"/>
        <v>0</v>
      </c>
      <c r="M407" s="2">
        <f t="shared" si="37"/>
        <v>0</v>
      </c>
    </row>
    <row r="408" spans="1:13" ht="36.950000000000003" customHeight="1" thickBot="1">
      <c r="A408" s="57" t="s">
        <v>811</v>
      </c>
      <c r="B408" s="67" t="s">
        <v>812</v>
      </c>
      <c r="C408" s="67"/>
      <c r="D408" s="67"/>
      <c r="E408" s="67" t="s">
        <v>57</v>
      </c>
      <c r="F408" s="67"/>
      <c r="G408" s="1">
        <v>4</v>
      </c>
      <c r="H408" s="6"/>
      <c r="I408" s="6"/>
      <c r="J408" s="1">
        <f t="shared" si="38"/>
        <v>0</v>
      </c>
      <c r="K408" s="12"/>
      <c r="L408" s="1">
        <f t="shared" si="36"/>
        <v>0</v>
      </c>
      <c r="M408" s="2">
        <f t="shared" si="37"/>
        <v>0</v>
      </c>
    </row>
    <row r="409" spans="1:13" ht="36.950000000000003" customHeight="1" thickBot="1">
      <c r="A409" s="57" t="s">
        <v>813</v>
      </c>
      <c r="B409" s="67" t="s">
        <v>814</v>
      </c>
      <c r="C409" s="67"/>
      <c r="D409" s="67"/>
      <c r="E409" s="67" t="s">
        <v>57</v>
      </c>
      <c r="F409" s="67"/>
      <c r="G409" s="1">
        <v>2</v>
      </c>
      <c r="H409" s="6"/>
      <c r="I409" s="6"/>
      <c r="J409" s="1">
        <f t="shared" si="38"/>
        <v>0</v>
      </c>
      <c r="K409" s="12"/>
      <c r="L409" s="1">
        <f t="shared" si="36"/>
        <v>0</v>
      </c>
      <c r="M409" s="2">
        <f t="shared" si="37"/>
        <v>0</v>
      </c>
    </row>
    <row r="410" spans="1:13" ht="36.950000000000003" customHeight="1" thickBot="1">
      <c r="A410" s="57" t="s">
        <v>815</v>
      </c>
      <c r="B410" s="67" t="s">
        <v>816</v>
      </c>
      <c r="C410" s="67"/>
      <c r="D410" s="67"/>
      <c r="E410" s="67" t="s">
        <v>57</v>
      </c>
      <c r="F410" s="67"/>
      <c r="G410" s="1">
        <v>2</v>
      </c>
      <c r="H410" s="6"/>
      <c r="I410" s="6"/>
      <c r="J410" s="1">
        <f t="shared" si="38"/>
        <v>0</v>
      </c>
      <c r="K410" s="12"/>
      <c r="L410" s="1">
        <f t="shared" si="36"/>
        <v>0</v>
      </c>
      <c r="M410" s="2">
        <f t="shared" si="37"/>
        <v>0</v>
      </c>
    </row>
    <row r="411" spans="1:13" ht="36.950000000000003" customHeight="1" thickBot="1">
      <c r="A411" s="57" t="s">
        <v>817</v>
      </c>
      <c r="B411" s="67" t="s">
        <v>818</v>
      </c>
      <c r="C411" s="67"/>
      <c r="D411" s="67"/>
      <c r="E411" s="67" t="s">
        <v>57</v>
      </c>
      <c r="F411" s="67"/>
      <c r="G411" s="1">
        <v>1</v>
      </c>
      <c r="H411" s="6"/>
      <c r="I411" s="6"/>
      <c r="J411" s="1">
        <f t="shared" si="38"/>
        <v>0</v>
      </c>
      <c r="K411" s="12"/>
      <c r="L411" s="1">
        <f t="shared" si="36"/>
        <v>0</v>
      </c>
      <c r="M411" s="2">
        <f t="shared" si="37"/>
        <v>0</v>
      </c>
    </row>
    <row r="412" spans="1:13" ht="36.950000000000003" customHeight="1" thickBot="1">
      <c r="A412" s="57" t="s">
        <v>819</v>
      </c>
      <c r="B412" s="67" t="s">
        <v>820</v>
      </c>
      <c r="C412" s="67"/>
      <c r="D412" s="67"/>
      <c r="E412" s="67" t="s">
        <v>57</v>
      </c>
      <c r="F412" s="67"/>
      <c r="G412" s="1">
        <v>1</v>
      </c>
      <c r="H412" s="6"/>
      <c r="I412" s="6"/>
      <c r="J412" s="1">
        <f t="shared" si="38"/>
        <v>0</v>
      </c>
      <c r="K412" s="12"/>
      <c r="L412" s="1">
        <f t="shared" si="36"/>
        <v>0</v>
      </c>
      <c r="M412" s="2">
        <f t="shared" si="37"/>
        <v>0</v>
      </c>
    </row>
    <row r="413" spans="1:13" ht="36.950000000000003" customHeight="1" thickBot="1">
      <c r="A413" s="57" t="s">
        <v>821</v>
      </c>
      <c r="B413" s="67" t="s">
        <v>822</v>
      </c>
      <c r="C413" s="67"/>
      <c r="D413" s="67"/>
      <c r="E413" s="67" t="s">
        <v>57</v>
      </c>
      <c r="F413" s="67"/>
      <c r="G413" s="1">
        <v>1</v>
      </c>
      <c r="H413" s="6"/>
      <c r="I413" s="6"/>
      <c r="J413" s="1">
        <f t="shared" si="38"/>
        <v>0</v>
      </c>
      <c r="K413" s="12"/>
      <c r="L413" s="1">
        <f t="shared" si="36"/>
        <v>0</v>
      </c>
      <c r="M413" s="2">
        <f t="shared" si="37"/>
        <v>0</v>
      </c>
    </row>
    <row r="414" spans="1:13" ht="36.950000000000003" customHeight="1" thickBot="1">
      <c r="A414" s="57" t="s">
        <v>823</v>
      </c>
      <c r="B414" s="67" t="s">
        <v>824</v>
      </c>
      <c r="C414" s="67"/>
      <c r="D414" s="67"/>
      <c r="E414" s="67" t="s">
        <v>57</v>
      </c>
      <c r="F414" s="67"/>
      <c r="G414" s="1">
        <v>1</v>
      </c>
      <c r="H414" s="6"/>
      <c r="I414" s="6"/>
      <c r="J414" s="1">
        <f t="shared" si="38"/>
        <v>0</v>
      </c>
      <c r="K414" s="12"/>
      <c r="L414" s="1">
        <f t="shared" si="36"/>
        <v>0</v>
      </c>
      <c r="M414" s="2">
        <f t="shared" si="37"/>
        <v>0</v>
      </c>
    </row>
    <row r="415" spans="1:13" ht="36.950000000000003" customHeight="1" thickBot="1">
      <c r="A415" s="57" t="s">
        <v>825</v>
      </c>
      <c r="B415" s="67" t="s">
        <v>826</v>
      </c>
      <c r="C415" s="67"/>
      <c r="D415" s="67"/>
      <c r="E415" s="67" t="s">
        <v>57</v>
      </c>
      <c r="F415" s="67"/>
      <c r="G415" s="1">
        <v>1</v>
      </c>
      <c r="H415" s="6"/>
      <c r="I415" s="6"/>
      <c r="J415" s="1">
        <f t="shared" si="38"/>
        <v>0</v>
      </c>
      <c r="K415" s="12"/>
      <c r="L415" s="1">
        <f t="shared" si="36"/>
        <v>0</v>
      </c>
      <c r="M415" s="2">
        <f t="shared" si="37"/>
        <v>0</v>
      </c>
    </row>
    <row r="416" spans="1:13" ht="27" customHeight="1" thickBot="1">
      <c r="A416" s="57" t="s">
        <v>827</v>
      </c>
      <c r="B416" s="67" t="s">
        <v>764</v>
      </c>
      <c r="C416" s="67"/>
      <c r="D416" s="67"/>
      <c r="E416" s="67" t="s">
        <v>31</v>
      </c>
      <c r="F416" s="67"/>
      <c r="G416" s="1">
        <v>222.8</v>
      </c>
      <c r="H416" s="6"/>
      <c r="I416" s="6"/>
      <c r="J416" s="1">
        <f t="shared" si="38"/>
        <v>0</v>
      </c>
      <c r="K416" s="12"/>
      <c r="L416" s="1">
        <f t="shared" si="36"/>
        <v>0</v>
      </c>
      <c r="M416" s="2">
        <f t="shared" si="37"/>
        <v>0</v>
      </c>
    </row>
    <row r="417" spans="1:13" ht="24.95" customHeight="1" thickBot="1">
      <c r="A417" s="14" t="s">
        <v>828</v>
      </c>
      <c r="B417" s="72" t="s">
        <v>829</v>
      </c>
      <c r="C417" s="73"/>
      <c r="D417" s="73"/>
      <c r="E417" s="27"/>
      <c r="F417" s="27"/>
      <c r="G417" s="32"/>
      <c r="H417" s="27"/>
      <c r="I417" s="27"/>
      <c r="J417" s="32"/>
      <c r="K417" s="28"/>
      <c r="L417" s="22"/>
      <c r="M417" s="23">
        <f>SUM(M418:M437)</f>
        <v>0</v>
      </c>
    </row>
    <row r="418" spans="1:13" ht="27" customHeight="1" thickBot="1">
      <c r="A418" s="57" t="s">
        <v>830</v>
      </c>
      <c r="B418" s="67" t="s">
        <v>831</v>
      </c>
      <c r="C418" s="67"/>
      <c r="D418" s="67"/>
      <c r="E418" s="67" t="s">
        <v>57</v>
      </c>
      <c r="F418" s="67"/>
      <c r="G418" s="1">
        <v>7</v>
      </c>
      <c r="H418" s="6"/>
      <c r="I418" s="6"/>
      <c r="J418" s="1">
        <f>SUM(H418+I418)</f>
        <v>0</v>
      </c>
      <c r="K418" s="12"/>
      <c r="L418" s="1">
        <f t="shared" si="36"/>
        <v>0</v>
      </c>
      <c r="M418" s="2">
        <f t="shared" si="37"/>
        <v>0</v>
      </c>
    </row>
    <row r="419" spans="1:13" ht="27" customHeight="1" thickBot="1">
      <c r="A419" s="57" t="s">
        <v>832</v>
      </c>
      <c r="B419" s="67" t="s">
        <v>833</v>
      </c>
      <c r="C419" s="67"/>
      <c r="D419" s="67"/>
      <c r="E419" s="67" t="s">
        <v>57</v>
      </c>
      <c r="F419" s="67"/>
      <c r="G419" s="1">
        <v>7</v>
      </c>
      <c r="H419" s="6"/>
      <c r="I419" s="6"/>
      <c r="J419" s="1">
        <f t="shared" ref="J419:J437" si="39">SUM(H419+I419)</f>
        <v>0</v>
      </c>
      <c r="K419" s="12"/>
      <c r="L419" s="1">
        <f t="shared" si="36"/>
        <v>0</v>
      </c>
      <c r="M419" s="2">
        <f t="shared" si="37"/>
        <v>0</v>
      </c>
    </row>
    <row r="420" spans="1:13" ht="27" customHeight="1" thickBot="1">
      <c r="A420" s="57" t="s">
        <v>834</v>
      </c>
      <c r="B420" s="67" t="s">
        <v>835</v>
      </c>
      <c r="C420" s="67"/>
      <c r="D420" s="67"/>
      <c r="E420" s="67" t="s">
        <v>57</v>
      </c>
      <c r="F420" s="67"/>
      <c r="G420" s="1">
        <v>7</v>
      </c>
      <c r="H420" s="6"/>
      <c r="I420" s="6"/>
      <c r="J420" s="1">
        <f t="shared" si="39"/>
        <v>0</v>
      </c>
      <c r="K420" s="12"/>
      <c r="L420" s="1">
        <f t="shared" si="36"/>
        <v>0</v>
      </c>
      <c r="M420" s="2">
        <f t="shared" si="37"/>
        <v>0</v>
      </c>
    </row>
    <row r="421" spans="1:13" ht="27" customHeight="1" thickBot="1">
      <c r="A421" s="57" t="s">
        <v>836</v>
      </c>
      <c r="B421" s="67" t="s">
        <v>837</v>
      </c>
      <c r="C421" s="67"/>
      <c r="D421" s="67"/>
      <c r="E421" s="67" t="s">
        <v>57</v>
      </c>
      <c r="F421" s="67"/>
      <c r="G421" s="1">
        <v>7</v>
      </c>
      <c r="H421" s="6"/>
      <c r="I421" s="6"/>
      <c r="J421" s="1">
        <f t="shared" si="39"/>
        <v>0</v>
      </c>
      <c r="K421" s="12"/>
      <c r="L421" s="1">
        <f t="shared" si="36"/>
        <v>0</v>
      </c>
      <c r="M421" s="2">
        <f t="shared" si="37"/>
        <v>0</v>
      </c>
    </row>
    <row r="422" spans="1:13" ht="27" customHeight="1" thickBot="1">
      <c r="A422" s="57" t="s">
        <v>838</v>
      </c>
      <c r="B422" s="67" t="s">
        <v>839</v>
      </c>
      <c r="C422" s="67"/>
      <c r="D422" s="67"/>
      <c r="E422" s="67" t="s">
        <v>57</v>
      </c>
      <c r="F422" s="67"/>
      <c r="G422" s="1">
        <v>3</v>
      </c>
      <c r="H422" s="6"/>
      <c r="I422" s="6"/>
      <c r="J422" s="1">
        <f t="shared" si="39"/>
        <v>0</v>
      </c>
      <c r="K422" s="12"/>
      <c r="L422" s="1">
        <f t="shared" si="36"/>
        <v>0</v>
      </c>
      <c r="M422" s="2">
        <f t="shared" si="37"/>
        <v>0</v>
      </c>
    </row>
    <row r="423" spans="1:13" ht="27" customHeight="1" thickBot="1">
      <c r="A423" s="57" t="s">
        <v>840</v>
      </c>
      <c r="B423" s="67" t="s">
        <v>841</v>
      </c>
      <c r="C423" s="67"/>
      <c r="D423" s="67"/>
      <c r="E423" s="67" t="s">
        <v>57</v>
      </c>
      <c r="F423" s="67"/>
      <c r="G423" s="1">
        <v>6</v>
      </c>
      <c r="H423" s="6"/>
      <c r="I423" s="6"/>
      <c r="J423" s="1">
        <f t="shared" si="39"/>
        <v>0</v>
      </c>
      <c r="K423" s="12"/>
      <c r="L423" s="1">
        <f t="shared" si="36"/>
        <v>0</v>
      </c>
      <c r="M423" s="2">
        <f t="shared" si="37"/>
        <v>0</v>
      </c>
    </row>
    <row r="424" spans="1:13" ht="27" customHeight="1" thickBot="1">
      <c r="A424" s="57" t="s">
        <v>842</v>
      </c>
      <c r="B424" s="67" t="s">
        <v>843</v>
      </c>
      <c r="C424" s="67"/>
      <c r="D424" s="67"/>
      <c r="E424" s="67" t="s">
        <v>57</v>
      </c>
      <c r="F424" s="67"/>
      <c r="G424" s="1">
        <v>6</v>
      </c>
      <c r="H424" s="6"/>
      <c r="I424" s="6"/>
      <c r="J424" s="1">
        <f t="shared" si="39"/>
        <v>0</v>
      </c>
      <c r="K424" s="12"/>
      <c r="L424" s="1">
        <f t="shared" si="36"/>
        <v>0</v>
      </c>
      <c r="M424" s="2">
        <f t="shared" si="37"/>
        <v>0</v>
      </c>
    </row>
    <row r="425" spans="1:13" ht="27" customHeight="1" thickBot="1">
      <c r="A425" s="57" t="s">
        <v>844</v>
      </c>
      <c r="B425" s="67" t="s">
        <v>845</v>
      </c>
      <c r="C425" s="67"/>
      <c r="D425" s="67"/>
      <c r="E425" s="67" t="s">
        <v>24</v>
      </c>
      <c r="F425" s="67"/>
      <c r="G425" s="1">
        <v>13.4</v>
      </c>
      <c r="H425" s="6"/>
      <c r="I425" s="6"/>
      <c r="J425" s="1">
        <f t="shared" si="39"/>
        <v>0</v>
      </c>
      <c r="K425" s="12"/>
      <c r="L425" s="1">
        <f t="shared" si="36"/>
        <v>0</v>
      </c>
      <c r="M425" s="2">
        <f t="shared" si="37"/>
        <v>0</v>
      </c>
    </row>
    <row r="426" spans="1:13" ht="27" customHeight="1" thickBot="1">
      <c r="A426" s="57" t="s">
        <v>846</v>
      </c>
      <c r="B426" s="67" t="s">
        <v>847</v>
      </c>
      <c r="C426" s="67"/>
      <c r="D426" s="67"/>
      <c r="E426" s="67" t="s">
        <v>57</v>
      </c>
      <c r="F426" s="67"/>
      <c r="G426" s="1">
        <v>30</v>
      </c>
      <c r="H426" s="6"/>
      <c r="I426" s="6"/>
      <c r="J426" s="1">
        <f t="shared" si="39"/>
        <v>0</v>
      </c>
      <c r="K426" s="12"/>
      <c r="L426" s="1">
        <f t="shared" si="36"/>
        <v>0</v>
      </c>
      <c r="M426" s="2">
        <f t="shared" si="37"/>
        <v>0</v>
      </c>
    </row>
    <row r="427" spans="1:13" ht="27" customHeight="1" thickBot="1">
      <c r="A427" s="57" t="s">
        <v>848</v>
      </c>
      <c r="B427" s="67" t="s">
        <v>849</v>
      </c>
      <c r="C427" s="67"/>
      <c r="D427" s="67"/>
      <c r="E427" s="67" t="s">
        <v>57</v>
      </c>
      <c r="F427" s="67"/>
      <c r="G427" s="1">
        <v>30</v>
      </c>
      <c r="H427" s="6"/>
      <c r="I427" s="6"/>
      <c r="J427" s="1">
        <f t="shared" si="39"/>
        <v>0</v>
      </c>
      <c r="K427" s="12"/>
      <c r="L427" s="1">
        <f t="shared" si="36"/>
        <v>0</v>
      </c>
      <c r="M427" s="2">
        <f t="shared" si="37"/>
        <v>0</v>
      </c>
    </row>
    <row r="428" spans="1:13" ht="24.95" customHeight="1" thickBot="1">
      <c r="A428" s="57" t="s">
        <v>850</v>
      </c>
      <c r="B428" s="67" t="s">
        <v>851</v>
      </c>
      <c r="C428" s="67"/>
      <c r="D428" s="67"/>
      <c r="E428" s="67" t="s">
        <v>57</v>
      </c>
      <c r="F428" s="67"/>
      <c r="G428" s="1">
        <v>2</v>
      </c>
      <c r="H428" s="6"/>
      <c r="I428" s="6"/>
      <c r="J428" s="1">
        <f t="shared" si="39"/>
        <v>0</v>
      </c>
      <c r="K428" s="12"/>
      <c r="L428" s="1">
        <f t="shared" si="36"/>
        <v>0</v>
      </c>
      <c r="M428" s="2">
        <f t="shared" si="37"/>
        <v>0</v>
      </c>
    </row>
    <row r="429" spans="1:13" ht="27" customHeight="1" thickBot="1">
      <c r="A429" s="57" t="s">
        <v>852</v>
      </c>
      <c r="B429" s="67" t="s">
        <v>853</v>
      </c>
      <c r="C429" s="67"/>
      <c r="D429" s="67"/>
      <c r="E429" s="67" t="s">
        <v>57</v>
      </c>
      <c r="F429" s="67"/>
      <c r="G429" s="1">
        <v>2</v>
      </c>
      <c r="H429" s="6"/>
      <c r="I429" s="6"/>
      <c r="J429" s="1">
        <f t="shared" si="39"/>
        <v>0</v>
      </c>
      <c r="K429" s="12"/>
      <c r="L429" s="1">
        <f t="shared" si="36"/>
        <v>0</v>
      </c>
      <c r="M429" s="2">
        <f t="shared" si="37"/>
        <v>0</v>
      </c>
    </row>
    <row r="430" spans="1:13" ht="27" customHeight="1" thickBot="1">
      <c r="A430" s="57" t="s">
        <v>854</v>
      </c>
      <c r="B430" s="67" t="s">
        <v>855</v>
      </c>
      <c r="C430" s="67"/>
      <c r="D430" s="67"/>
      <c r="E430" s="67" t="s">
        <v>57</v>
      </c>
      <c r="F430" s="67"/>
      <c r="G430" s="1">
        <v>2</v>
      </c>
      <c r="H430" s="6"/>
      <c r="I430" s="6"/>
      <c r="J430" s="1">
        <f t="shared" si="39"/>
        <v>0</v>
      </c>
      <c r="K430" s="12"/>
      <c r="L430" s="1">
        <f t="shared" si="36"/>
        <v>0</v>
      </c>
      <c r="M430" s="2">
        <f t="shared" si="37"/>
        <v>0</v>
      </c>
    </row>
    <row r="431" spans="1:13" ht="27" customHeight="1" thickBot="1">
      <c r="A431" s="57" t="s">
        <v>856</v>
      </c>
      <c r="B431" s="67" t="s">
        <v>857</v>
      </c>
      <c r="C431" s="67"/>
      <c r="D431" s="67"/>
      <c r="E431" s="67" t="s">
        <v>57</v>
      </c>
      <c r="F431" s="67"/>
      <c r="G431" s="1">
        <v>3</v>
      </c>
      <c r="H431" s="6"/>
      <c r="I431" s="6"/>
      <c r="J431" s="1">
        <f t="shared" si="39"/>
        <v>0</v>
      </c>
      <c r="K431" s="12"/>
      <c r="L431" s="1">
        <f t="shared" si="36"/>
        <v>0</v>
      </c>
      <c r="M431" s="2">
        <f t="shared" si="37"/>
        <v>0</v>
      </c>
    </row>
    <row r="432" spans="1:13" ht="36.950000000000003" customHeight="1" thickBot="1">
      <c r="A432" s="57" t="s">
        <v>858</v>
      </c>
      <c r="B432" s="67" t="s">
        <v>859</v>
      </c>
      <c r="C432" s="67"/>
      <c r="D432" s="67"/>
      <c r="E432" s="67" t="s">
        <v>57</v>
      </c>
      <c r="F432" s="67"/>
      <c r="G432" s="1">
        <v>27</v>
      </c>
      <c r="H432" s="6"/>
      <c r="I432" s="6"/>
      <c r="J432" s="1">
        <f t="shared" si="39"/>
        <v>0</v>
      </c>
      <c r="K432" s="12"/>
      <c r="L432" s="1">
        <f t="shared" si="36"/>
        <v>0</v>
      </c>
      <c r="M432" s="2">
        <f t="shared" si="37"/>
        <v>0</v>
      </c>
    </row>
    <row r="433" spans="1:13" ht="36.950000000000003" customHeight="1" thickBot="1">
      <c r="A433" s="57" t="s">
        <v>860</v>
      </c>
      <c r="B433" s="67" t="s">
        <v>861</v>
      </c>
      <c r="C433" s="67"/>
      <c r="D433" s="67"/>
      <c r="E433" s="67" t="s">
        <v>57</v>
      </c>
      <c r="F433" s="67"/>
      <c r="G433" s="1">
        <v>27</v>
      </c>
      <c r="H433" s="6"/>
      <c r="I433" s="6"/>
      <c r="J433" s="1">
        <f t="shared" si="39"/>
        <v>0</v>
      </c>
      <c r="K433" s="12"/>
      <c r="L433" s="1">
        <f t="shared" si="36"/>
        <v>0</v>
      </c>
      <c r="M433" s="2">
        <f t="shared" si="37"/>
        <v>0</v>
      </c>
    </row>
    <row r="434" spans="1:13" ht="27" customHeight="1" thickBot="1">
      <c r="A434" s="57" t="s">
        <v>862</v>
      </c>
      <c r="B434" s="67" t="s">
        <v>863</v>
      </c>
      <c r="C434" s="67"/>
      <c r="D434" s="67"/>
      <c r="E434" s="67" t="s">
        <v>57</v>
      </c>
      <c r="F434" s="67"/>
      <c r="G434" s="1">
        <v>3</v>
      </c>
      <c r="H434" s="6"/>
      <c r="I434" s="6"/>
      <c r="J434" s="1">
        <f t="shared" si="39"/>
        <v>0</v>
      </c>
      <c r="K434" s="12"/>
      <c r="L434" s="1">
        <f t="shared" si="36"/>
        <v>0</v>
      </c>
      <c r="M434" s="2">
        <f t="shared" si="37"/>
        <v>0</v>
      </c>
    </row>
    <row r="435" spans="1:13" ht="45.95" customHeight="1" thickBot="1">
      <c r="A435" s="57" t="s">
        <v>864</v>
      </c>
      <c r="B435" s="67" t="s">
        <v>865</v>
      </c>
      <c r="C435" s="67"/>
      <c r="D435" s="67"/>
      <c r="E435" s="67" t="s">
        <v>57</v>
      </c>
      <c r="F435" s="67"/>
      <c r="G435" s="1">
        <v>30</v>
      </c>
      <c r="H435" s="6"/>
      <c r="I435" s="6"/>
      <c r="J435" s="1">
        <f t="shared" si="39"/>
        <v>0</v>
      </c>
      <c r="K435" s="12"/>
      <c r="L435" s="1">
        <f t="shared" si="36"/>
        <v>0</v>
      </c>
      <c r="M435" s="2">
        <f t="shared" si="37"/>
        <v>0</v>
      </c>
    </row>
    <row r="436" spans="1:13" ht="27" customHeight="1" thickBot="1">
      <c r="A436" s="57" t="s">
        <v>866</v>
      </c>
      <c r="B436" s="67" t="s">
        <v>867</v>
      </c>
      <c r="C436" s="67"/>
      <c r="D436" s="67"/>
      <c r="E436" s="67" t="s">
        <v>57</v>
      </c>
      <c r="F436" s="67"/>
      <c r="G436" s="1">
        <v>1</v>
      </c>
      <c r="H436" s="6"/>
      <c r="I436" s="6"/>
      <c r="J436" s="1">
        <f t="shared" si="39"/>
        <v>0</v>
      </c>
      <c r="K436" s="12"/>
      <c r="L436" s="1">
        <f t="shared" si="36"/>
        <v>0</v>
      </c>
      <c r="M436" s="2">
        <f t="shared" si="37"/>
        <v>0</v>
      </c>
    </row>
    <row r="437" spans="1:13" ht="27" customHeight="1" thickBot="1">
      <c r="A437" s="57" t="s">
        <v>868</v>
      </c>
      <c r="B437" s="67" t="s">
        <v>869</v>
      </c>
      <c r="C437" s="67"/>
      <c r="D437" s="67"/>
      <c r="E437" s="67" t="s">
        <v>57</v>
      </c>
      <c r="F437" s="67"/>
      <c r="G437" s="1">
        <v>85</v>
      </c>
      <c r="H437" s="6"/>
      <c r="I437" s="6"/>
      <c r="J437" s="1">
        <f t="shared" si="39"/>
        <v>0</v>
      </c>
      <c r="K437" s="12"/>
      <c r="L437" s="1">
        <f t="shared" si="36"/>
        <v>0</v>
      </c>
      <c r="M437" s="2">
        <f t="shared" si="37"/>
        <v>0</v>
      </c>
    </row>
    <row r="438" spans="1:13" ht="24.95" customHeight="1" thickBot="1">
      <c r="A438" s="14" t="s">
        <v>870</v>
      </c>
      <c r="B438" s="72" t="s">
        <v>871</v>
      </c>
      <c r="C438" s="73"/>
      <c r="D438" s="73"/>
      <c r="E438" s="27"/>
      <c r="F438" s="27"/>
      <c r="G438" s="32"/>
      <c r="H438" s="27"/>
      <c r="I438" s="27"/>
      <c r="J438" s="32"/>
      <c r="K438" s="28"/>
      <c r="L438" s="22"/>
      <c r="M438" s="23">
        <f>SUM(M439+M444+M448)</f>
        <v>0</v>
      </c>
    </row>
    <row r="439" spans="1:13" ht="24.95" customHeight="1" thickBot="1">
      <c r="A439" s="13" t="s">
        <v>872</v>
      </c>
      <c r="B439" s="76" t="s">
        <v>714</v>
      </c>
      <c r="C439" s="77"/>
      <c r="D439" s="77"/>
      <c r="E439" s="29"/>
      <c r="F439" s="29"/>
      <c r="G439" s="31"/>
      <c r="H439" s="29"/>
      <c r="I439" s="29"/>
      <c r="J439" s="31"/>
      <c r="K439" s="30"/>
      <c r="L439" s="20"/>
      <c r="M439" s="21">
        <f>SUM(M440:M443)</f>
        <v>0</v>
      </c>
    </row>
    <row r="440" spans="1:13" ht="36.950000000000003" customHeight="1" thickBot="1">
      <c r="A440" s="57" t="s">
        <v>873</v>
      </c>
      <c r="B440" s="67" t="s">
        <v>874</v>
      </c>
      <c r="C440" s="67"/>
      <c r="D440" s="67"/>
      <c r="E440" s="67" t="s">
        <v>24</v>
      </c>
      <c r="F440" s="67"/>
      <c r="G440" s="1">
        <v>1924.52</v>
      </c>
      <c r="H440" s="6"/>
      <c r="I440" s="6"/>
      <c r="J440" s="1">
        <f>SUM(H440+I440)</f>
        <v>0</v>
      </c>
      <c r="K440" s="12"/>
      <c r="L440" s="1">
        <f t="shared" si="36"/>
        <v>0</v>
      </c>
      <c r="M440" s="2">
        <f t="shared" si="37"/>
        <v>0</v>
      </c>
    </row>
    <row r="441" spans="1:13" ht="36.950000000000003" customHeight="1" thickBot="1">
      <c r="A441" s="57" t="s">
        <v>875</v>
      </c>
      <c r="B441" s="67" t="s">
        <v>876</v>
      </c>
      <c r="C441" s="67"/>
      <c r="D441" s="67"/>
      <c r="E441" s="67" t="s">
        <v>24</v>
      </c>
      <c r="F441" s="67"/>
      <c r="G441" s="1">
        <v>2999.9</v>
      </c>
      <c r="H441" s="6"/>
      <c r="I441" s="6"/>
      <c r="J441" s="1">
        <f t="shared" ref="J441:J443" si="40">SUM(H441+I441)</f>
        <v>0</v>
      </c>
      <c r="K441" s="12"/>
      <c r="L441" s="1">
        <f t="shared" si="36"/>
        <v>0</v>
      </c>
      <c r="M441" s="2">
        <f t="shared" si="37"/>
        <v>0</v>
      </c>
    </row>
    <row r="442" spans="1:13" ht="36.950000000000003" customHeight="1" thickBot="1">
      <c r="A442" s="57" t="s">
        <v>877</v>
      </c>
      <c r="B442" s="67" t="s">
        <v>878</v>
      </c>
      <c r="C442" s="67"/>
      <c r="D442" s="67"/>
      <c r="E442" s="67" t="s">
        <v>24</v>
      </c>
      <c r="F442" s="67"/>
      <c r="G442" s="1">
        <v>2999.9</v>
      </c>
      <c r="H442" s="6"/>
      <c r="I442" s="6"/>
      <c r="J442" s="1">
        <f t="shared" si="40"/>
        <v>0</v>
      </c>
      <c r="K442" s="12"/>
      <c r="L442" s="1">
        <f t="shared" si="36"/>
        <v>0</v>
      </c>
      <c r="M442" s="2">
        <f t="shared" si="37"/>
        <v>0</v>
      </c>
    </row>
    <row r="443" spans="1:13" ht="36.950000000000003" customHeight="1" thickBot="1">
      <c r="A443" s="57" t="s">
        <v>879</v>
      </c>
      <c r="B443" s="67" t="s">
        <v>880</v>
      </c>
      <c r="C443" s="67"/>
      <c r="D443" s="67"/>
      <c r="E443" s="67" t="s">
        <v>24</v>
      </c>
      <c r="F443" s="67"/>
      <c r="G443" s="1">
        <v>938.15</v>
      </c>
      <c r="H443" s="6"/>
      <c r="I443" s="6"/>
      <c r="J443" s="1">
        <f t="shared" si="40"/>
        <v>0</v>
      </c>
      <c r="K443" s="12"/>
      <c r="L443" s="1">
        <f t="shared" si="36"/>
        <v>0</v>
      </c>
      <c r="M443" s="2">
        <f t="shared" si="37"/>
        <v>0</v>
      </c>
    </row>
    <row r="444" spans="1:13" ht="24.95" customHeight="1" thickBot="1">
      <c r="A444" s="13" t="s">
        <v>881</v>
      </c>
      <c r="B444" s="76" t="s">
        <v>726</v>
      </c>
      <c r="C444" s="77"/>
      <c r="D444" s="77"/>
      <c r="E444" s="29"/>
      <c r="F444" s="29"/>
      <c r="G444" s="31"/>
      <c r="H444" s="29"/>
      <c r="I444" s="29"/>
      <c r="J444" s="31"/>
      <c r="K444" s="30"/>
      <c r="L444" s="20"/>
      <c r="M444" s="21">
        <f>SUM(M445:M447)</f>
        <v>0</v>
      </c>
    </row>
    <row r="445" spans="1:13" ht="27" customHeight="1" thickBot="1">
      <c r="A445" s="57" t="s">
        <v>882</v>
      </c>
      <c r="B445" s="67" t="s">
        <v>883</v>
      </c>
      <c r="C445" s="67"/>
      <c r="D445" s="67"/>
      <c r="E445" s="67" t="s">
        <v>24</v>
      </c>
      <c r="F445" s="67"/>
      <c r="G445" s="1">
        <v>640.03</v>
      </c>
      <c r="H445" s="6"/>
      <c r="I445" s="6"/>
      <c r="J445" s="1">
        <f>SUM(H445+I445)</f>
        <v>0</v>
      </c>
      <c r="K445" s="12"/>
      <c r="L445" s="1">
        <f t="shared" si="36"/>
        <v>0</v>
      </c>
      <c r="M445" s="2">
        <f t="shared" si="37"/>
        <v>0</v>
      </c>
    </row>
    <row r="446" spans="1:13" ht="27" customHeight="1" thickBot="1">
      <c r="A446" s="57" t="s">
        <v>884</v>
      </c>
      <c r="B446" s="67" t="s">
        <v>885</v>
      </c>
      <c r="C446" s="67"/>
      <c r="D446" s="67"/>
      <c r="E446" s="67" t="s">
        <v>24</v>
      </c>
      <c r="F446" s="67"/>
      <c r="G446" s="1">
        <v>732.19</v>
      </c>
      <c r="H446" s="6"/>
      <c r="I446" s="6"/>
      <c r="J446" s="1">
        <f t="shared" ref="J446:J447" si="41">SUM(H446+I446)</f>
        <v>0</v>
      </c>
      <c r="K446" s="12"/>
      <c r="L446" s="1">
        <f t="shared" si="36"/>
        <v>0</v>
      </c>
      <c r="M446" s="2">
        <f t="shared" si="37"/>
        <v>0</v>
      </c>
    </row>
    <row r="447" spans="1:13" ht="27" customHeight="1" thickBot="1">
      <c r="A447" s="57" t="s">
        <v>886</v>
      </c>
      <c r="B447" s="67" t="s">
        <v>887</v>
      </c>
      <c r="C447" s="67"/>
      <c r="D447" s="67"/>
      <c r="E447" s="67" t="s">
        <v>24</v>
      </c>
      <c r="F447" s="67"/>
      <c r="G447" s="1">
        <v>732.19</v>
      </c>
      <c r="H447" s="6"/>
      <c r="I447" s="6"/>
      <c r="J447" s="1">
        <f t="shared" si="41"/>
        <v>0</v>
      </c>
      <c r="K447" s="12"/>
      <c r="L447" s="1">
        <f t="shared" si="36"/>
        <v>0</v>
      </c>
      <c r="M447" s="2">
        <f t="shared" si="37"/>
        <v>0</v>
      </c>
    </row>
    <row r="448" spans="1:13" ht="24.95" customHeight="1" thickBot="1">
      <c r="A448" s="13" t="s">
        <v>888</v>
      </c>
      <c r="B448" s="76" t="s">
        <v>732</v>
      </c>
      <c r="C448" s="77"/>
      <c r="D448" s="77"/>
      <c r="E448" s="29"/>
      <c r="F448" s="29"/>
      <c r="G448" s="31"/>
      <c r="H448" s="29"/>
      <c r="I448" s="29"/>
      <c r="J448" s="31"/>
      <c r="K448" s="30"/>
      <c r="L448" s="20"/>
      <c r="M448" s="21">
        <f>SUM(M449:M451)</f>
        <v>0</v>
      </c>
    </row>
    <row r="449" spans="1:13" ht="27" customHeight="1" thickBot="1">
      <c r="A449" s="57" t="s">
        <v>889</v>
      </c>
      <c r="B449" s="67" t="s">
        <v>890</v>
      </c>
      <c r="C449" s="67"/>
      <c r="D449" s="67"/>
      <c r="E449" s="67" t="s">
        <v>24</v>
      </c>
      <c r="F449" s="67"/>
      <c r="G449" s="1">
        <v>43.41</v>
      </c>
      <c r="H449" s="6"/>
      <c r="I449" s="6"/>
      <c r="J449" s="1">
        <f>SUM(H449+I449)</f>
        <v>0</v>
      </c>
      <c r="K449" s="12"/>
      <c r="L449" s="1">
        <f t="shared" si="36"/>
        <v>0</v>
      </c>
      <c r="M449" s="2">
        <f t="shared" si="37"/>
        <v>0</v>
      </c>
    </row>
    <row r="450" spans="1:13" ht="27" customHeight="1" thickBot="1">
      <c r="A450" s="57" t="s">
        <v>891</v>
      </c>
      <c r="B450" s="67" t="s">
        <v>892</v>
      </c>
      <c r="C450" s="67"/>
      <c r="D450" s="67"/>
      <c r="E450" s="67" t="s">
        <v>24</v>
      </c>
      <c r="F450" s="67"/>
      <c r="G450" s="1">
        <v>94.17</v>
      </c>
      <c r="H450" s="6"/>
      <c r="I450" s="6"/>
      <c r="J450" s="1">
        <f t="shared" ref="J450:J451" si="42">SUM(H450+I450)</f>
        <v>0</v>
      </c>
      <c r="K450" s="12"/>
      <c r="L450" s="1">
        <f t="shared" si="36"/>
        <v>0</v>
      </c>
      <c r="M450" s="2">
        <f t="shared" si="37"/>
        <v>0</v>
      </c>
    </row>
    <row r="451" spans="1:13" ht="36.950000000000003" customHeight="1" thickBot="1">
      <c r="A451" s="57" t="s">
        <v>893</v>
      </c>
      <c r="B451" s="67" t="s">
        <v>894</v>
      </c>
      <c r="C451" s="67"/>
      <c r="D451" s="67"/>
      <c r="E451" s="67" t="s">
        <v>24</v>
      </c>
      <c r="F451" s="67"/>
      <c r="G451" s="1">
        <v>70.8</v>
      </c>
      <c r="H451" s="6"/>
      <c r="I451" s="6"/>
      <c r="J451" s="1">
        <f t="shared" si="42"/>
        <v>0</v>
      </c>
      <c r="K451" s="12"/>
      <c r="L451" s="1">
        <f t="shared" si="36"/>
        <v>0</v>
      </c>
      <c r="M451" s="2">
        <f t="shared" si="37"/>
        <v>0</v>
      </c>
    </row>
    <row r="452" spans="1:13" ht="24.95" customHeight="1" thickBot="1">
      <c r="A452" s="14" t="s">
        <v>895</v>
      </c>
      <c r="B452" s="72" t="s">
        <v>896</v>
      </c>
      <c r="C452" s="73"/>
      <c r="D452" s="73"/>
      <c r="E452" s="27"/>
      <c r="F452" s="27"/>
      <c r="G452" s="32"/>
      <c r="H452" s="27"/>
      <c r="I452" s="27"/>
      <c r="J452" s="32"/>
      <c r="K452" s="28"/>
      <c r="L452" s="22"/>
      <c r="M452" s="23">
        <f>SUM(M453)</f>
        <v>0</v>
      </c>
    </row>
    <row r="453" spans="1:13" ht="27" customHeight="1" thickBot="1">
      <c r="A453" s="57" t="s">
        <v>897</v>
      </c>
      <c r="B453" s="67" t="s">
        <v>898</v>
      </c>
      <c r="C453" s="67"/>
      <c r="D453" s="67"/>
      <c r="E453" s="67" t="s">
        <v>24</v>
      </c>
      <c r="F453" s="67"/>
      <c r="G453" s="1">
        <v>22.88</v>
      </c>
      <c r="H453" s="6"/>
      <c r="I453" s="6"/>
      <c r="J453" s="1">
        <f>SUM(H453+I453)</f>
        <v>0</v>
      </c>
      <c r="K453" s="12"/>
      <c r="L453" s="1">
        <f t="shared" si="36"/>
        <v>0</v>
      </c>
      <c r="M453" s="2">
        <f t="shared" si="37"/>
        <v>0</v>
      </c>
    </row>
    <row r="454" spans="1:13" ht="24.95" customHeight="1" thickBot="1">
      <c r="A454" s="14" t="s">
        <v>899</v>
      </c>
      <c r="B454" s="72" t="s">
        <v>900</v>
      </c>
      <c r="C454" s="73"/>
      <c r="D454" s="73"/>
      <c r="E454" s="27"/>
      <c r="F454" s="27"/>
      <c r="G454" s="32"/>
      <c r="H454" s="27"/>
      <c r="I454" s="27"/>
      <c r="J454" s="32"/>
      <c r="K454" s="28"/>
      <c r="L454" s="22"/>
      <c r="M454" s="23">
        <f>SUM(M455:M464)</f>
        <v>0</v>
      </c>
    </row>
    <row r="455" spans="1:13" ht="27" customHeight="1" thickBot="1">
      <c r="A455" s="57" t="s">
        <v>901</v>
      </c>
      <c r="B455" s="67" t="s">
        <v>902</v>
      </c>
      <c r="C455" s="67"/>
      <c r="D455" s="67"/>
      <c r="E455" s="67" t="s">
        <v>57</v>
      </c>
      <c r="F455" s="67"/>
      <c r="G455" s="1">
        <v>18</v>
      </c>
      <c r="H455" s="6"/>
      <c r="I455" s="6"/>
      <c r="J455" s="1">
        <f>SUM(H455+I455)</f>
        <v>0</v>
      </c>
      <c r="K455" s="12"/>
      <c r="L455" s="1">
        <f t="shared" si="36"/>
        <v>0</v>
      </c>
      <c r="M455" s="2">
        <f t="shared" si="37"/>
        <v>0</v>
      </c>
    </row>
    <row r="456" spans="1:13" ht="27" customHeight="1" thickBot="1">
      <c r="A456" s="57" t="s">
        <v>903</v>
      </c>
      <c r="B456" s="67" t="s">
        <v>904</v>
      </c>
      <c r="C456" s="67"/>
      <c r="D456" s="67"/>
      <c r="E456" s="67" t="s">
        <v>57</v>
      </c>
      <c r="F456" s="67"/>
      <c r="G456" s="1">
        <v>6</v>
      </c>
      <c r="H456" s="6"/>
      <c r="I456" s="6"/>
      <c r="J456" s="1">
        <f t="shared" ref="J456:J464" si="43">SUM(H456+I456)</f>
        <v>0</v>
      </c>
      <c r="K456" s="12"/>
      <c r="L456" s="1">
        <f t="shared" si="36"/>
        <v>0</v>
      </c>
      <c r="M456" s="2">
        <f t="shared" si="37"/>
        <v>0</v>
      </c>
    </row>
    <row r="457" spans="1:13" ht="36.950000000000003" customHeight="1" thickBot="1">
      <c r="A457" s="57" t="s">
        <v>905</v>
      </c>
      <c r="B457" s="67" t="s">
        <v>906</v>
      </c>
      <c r="C457" s="67"/>
      <c r="D457" s="67"/>
      <c r="E457" s="67" t="s">
        <v>57</v>
      </c>
      <c r="F457" s="67"/>
      <c r="G457" s="1">
        <v>6</v>
      </c>
      <c r="H457" s="6"/>
      <c r="I457" s="6"/>
      <c r="J457" s="1">
        <f t="shared" si="43"/>
        <v>0</v>
      </c>
      <c r="K457" s="12"/>
      <c r="L457" s="1">
        <f t="shared" si="36"/>
        <v>0</v>
      </c>
      <c r="M457" s="2">
        <f t="shared" si="37"/>
        <v>0</v>
      </c>
    </row>
    <row r="458" spans="1:13" ht="36.950000000000003" customHeight="1" thickBot="1">
      <c r="A458" s="57" t="s">
        <v>907</v>
      </c>
      <c r="B458" s="67" t="s">
        <v>908</v>
      </c>
      <c r="C458" s="67"/>
      <c r="D458" s="67"/>
      <c r="E458" s="67" t="s">
        <v>57</v>
      </c>
      <c r="F458" s="67"/>
      <c r="G458" s="1">
        <v>6</v>
      </c>
      <c r="H458" s="6"/>
      <c r="I458" s="6"/>
      <c r="J458" s="1">
        <f t="shared" si="43"/>
        <v>0</v>
      </c>
      <c r="K458" s="12"/>
      <c r="L458" s="1">
        <f t="shared" si="36"/>
        <v>0</v>
      </c>
      <c r="M458" s="2">
        <f t="shared" si="37"/>
        <v>0</v>
      </c>
    </row>
    <row r="459" spans="1:13" ht="36.950000000000003" customHeight="1" thickBot="1">
      <c r="A459" s="57" t="s">
        <v>909</v>
      </c>
      <c r="B459" s="67" t="s">
        <v>910</v>
      </c>
      <c r="C459" s="67"/>
      <c r="D459" s="67"/>
      <c r="E459" s="67" t="s">
        <v>57</v>
      </c>
      <c r="F459" s="67"/>
      <c r="G459" s="1">
        <v>6</v>
      </c>
      <c r="H459" s="6"/>
      <c r="I459" s="6"/>
      <c r="J459" s="1">
        <f t="shared" si="43"/>
        <v>0</v>
      </c>
      <c r="K459" s="12"/>
      <c r="L459" s="1">
        <f t="shared" ref="L459:L471" si="44">ROUND(J459*(K459+1),2)</f>
        <v>0</v>
      </c>
      <c r="M459" s="2">
        <f t="shared" ref="M459:M471" si="45">ROUND(L459*G459,2)</f>
        <v>0</v>
      </c>
    </row>
    <row r="460" spans="1:13" ht="27" customHeight="1" thickBot="1">
      <c r="A460" s="57" t="s">
        <v>911</v>
      </c>
      <c r="B460" s="67" t="s">
        <v>912</v>
      </c>
      <c r="C460" s="67"/>
      <c r="D460" s="67"/>
      <c r="E460" s="67" t="s">
        <v>57</v>
      </c>
      <c r="F460" s="67"/>
      <c r="G460" s="1">
        <v>6</v>
      </c>
      <c r="H460" s="6"/>
      <c r="I460" s="6"/>
      <c r="J460" s="1">
        <f t="shared" si="43"/>
        <v>0</v>
      </c>
      <c r="K460" s="12"/>
      <c r="L460" s="1">
        <f t="shared" si="44"/>
        <v>0</v>
      </c>
      <c r="M460" s="2">
        <f t="shared" si="45"/>
        <v>0</v>
      </c>
    </row>
    <row r="461" spans="1:13" ht="27" customHeight="1" thickBot="1">
      <c r="A461" s="57" t="s">
        <v>913</v>
      </c>
      <c r="B461" s="67" t="s">
        <v>914</v>
      </c>
      <c r="C461" s="67"/>
      <c r="D461" s="67"/>
      <c r="E461" s="67" t="s">
        <v>24</v>
      </c>
      <c r="F461" s="67"/>
      <c r="G461" s="1">
        <v>25.8</v>
      </c>
      <c r="H461" s="6"/>
      <c r="I461" s="6"/>
      <c r="J461" s="1">
        <f t="shared" si="43"/>
        <v>0</v>
      </c>
      <c r="K461" s="12"/>
      <c r="L461" s="1">
        <f t="shared" si="44"/>
        <v>0</v>
      </c>
      <c r="M461" s="2">
        <f t="shared" si="45"/>
        <v>0</v>
      </c>
    </row>
    <row r="462" spans="1:13" ht="27" customHeight="1" thickBot="1">
      <c r="A462" s="57" t="s">
        <v>915</v>
      </c>
      <c r="B462" s="67" t="s">
        <v>916</v>
      </c>
      <c r="C462" s="67"/>
      <c r="D462" s="67"/>
      <c r="E462" s="67" t="s">
        <v>57</v>
      </c>
      <c r="F462" s="67"/>
      <c r="G462" s="1">
        <v>4</v>
      </c>
      <c r="H462" s="6"/>
      <c r="I462" s="6"/>
      <c r="J462" s="1">
        <f t="shared" si="43"/>
        <v>0</v>
      </c>
      <c r="K462" s="12"/>
      <c r="L462" s="1">
        <f t="shared" si="44"/>
        <v>0</v>
      </c>
      <c r="M462" s="2">
        <f t="shared" si="45"/>
        <v>0</v>
      </c>
    </row>
    <row r="463" spans="1:13" ht="27" customHeight="1" thickBot="1">
      <c r="A463" s="57" t="s">
        <v>917</v>
      </c>
      <c r="B463" s="67" t="s">
        <v>918</v>
      </c>
      <c r="C463" s="67"/>
      <c r="D463" s="67"/>
      <c r="E463" s="67" t="s">
        <v>31</v>
      </c>
      <c r="F463" s="67"/>
      <c r="G463" s="1">
        <v>48</v>
      </c>
      <c r="H463" s="6"/>
      <c r="I463" s="6"/>
      <c r="J463" s="1">
        <f t="shared" si="43"/>
        <v>0</v>
      </c>
      <c r="K463" s="12"/>
      <c r="L463" s="1">
        <f t="shared" si="44"/>
        <v>0</v>
      </c>
      <c r="M463" s="2">
        <f t="shared" si="45"/>
        <v>0</v>
      </c>
    </row>
    <row r="464" spans="1:13" ht="27" customHeight="1" thickBot="1">
      <c r="A464" s="57" t="s">
        <v>919</v>
      </c>
      <c r="B464" s="67" t="s">
        <v>920</v>
      </c>
      <c r="C464" s="67"/>
      <c r="D464" s="67"/>
      <c r="E464" s="67" t="s">
        <v>24</v>
      </c>
      <c r="F464" s="67"/>
      <c r="G464" s="1">
        <v>35.630000000000003</v>
      </c>
      <c r="H464" s="6"/>
      <c r="I464" s="6"/>
      <c r="J464" s="1">
        <f t="shared" si="43"/>
        <v>0</v>
      </c>
      <c r="K464" s="12"/>
      <c r="L464" s="1">
        <f t="shared" si="44"/>
        <v>0</v>
      </c>
      <c r="M464" s="2">
        <f t="shared" si="45"/>
        <v>0</v>
      </c>
    </row>
    <row r="465" spans="1:13" ht="24.95" customHeight="1" thickBot="1">
      <c r="A465" s="14" t="s">
        <v>921</v>
      </c>
      <c r="B465" s="72" t="s">
        <v>922</v>
      </c>
      <c r="C465" s="73"/>
      <c r="D465" s="73"/>
      <c r="E465" s="27"/>
      <c r="F465" s="27"/>
      <c r="G465" s="32"/>
      <c r="H465" s="27"/>
      <c r="I465" s="27"/>
      <c r="J465" s="32"/>
      <c r="K465" s="28"/>
      <c r="L465" s="22"/>
      <c r="M465" s="23">
        <f>SUM(M466:M471)</f>
        <v>0</v>
      </c>
    </row>
    <row r="466" spans="1:13" ht="36.950000000000003" customHeight="1" thickBot="1">
      <c r="A466" s="57" t="s">
        <v>923</v>
      </c>
      <c r="B466" s="67" t="s">
        <v>924</v>
      </c>
      <c r="C466" s="67"/>
      <c r="D466" s="67"/>
      <c r="E466" s="67" t="s">
        <v>24</v>
      </c>
      <c r="F466" s="67"/>
      <c r="G466" s="1">
        <v>737.9</v>
      </c>
      <c r="H466" s="6"/>
      <c r="I466" s="6"/>
      <c r="J466" s="1">
        <f>SUM(H466+I466)</f>
        <v>0</v>
      </c>
      <c r="K466" s="12"/>
      <c r="L466" s="1">
        <f t="shared" si="44"/>
        <v>0</v>
      </c>
      <c r="M466" s="2">
        <f t="shared" si="45"/>
        <v>0</v>
      </c>
    </row>
    <row r="467" spans="1:13" ht="27" customHeight="1" thickBot="1">
      <c r="A467" s="57" t="s">
        <v>925</v>
      </c>
      <c r="B467" s="67" t="s">
        <v>926</v>
      </c>
      <c r="C467" s="67"/>
      <c r="D467" s="67"/>
      <c r="E467" s="67" t="s">
        <v>24</v>
      </c>
      <c r="F467" s="67"/>
      <c r="G467" s="1">
        <v>340.45</v>
      </c>
      <c r="H467" s="6"/>
      <c r="I467" s="6"/>
      <c r="J467" s="1">
        <f t="shared" ref="J467:J471" si="46">SUM(H467+I467)</f>
        <v>0</v>
      </c>
      <c r="K467" s="12"/>
      <c r="L467" s="1">
        <f t="shared" si="44"/>
        <v>0</v>
      </c>
      <c r="M467" s="2">
        <f t="shared" si="45"/>
        <v>0</v>
      </c>
    </row>
    <row r="468" spans="1:13" ht="27" customHeight="1" thickBot="1">
      <c r="A468" s="57" t="s">
        <v>927</v>
      </c>
      <c r="B468" s="67" t="s">
        <v>928</v>
      </c>
      <c r="C468" s="67"/>
      <c r="D468" s="67"/>
      <c r="E468" s="67" t="s">
        <v>24</v>
      </c>
      <c r="F468" s="67"/>
      <c r="G468" s="1">
        <v>89.46</v>
      </c>
      <c r="H468" s="6"/>
      <c r="I468" s="6"/>
      <c r="J468" s="1">
        <f t="shared" si="46"/>
        <v>0</v>
      </c>
      <c r="K468" s="12"/>
      <c r="L468" s="1">
        <f t="shared" si="44"/>
        <v>0</v>
      </c>
      <c r="M468" s="2">
        <f t="shared" si="45"/>
        <v>0</v>
      </c>
    </row>
    <row r="469" spans="1:13" ht="27" customHeight="1" thickBot="1">
      <c r="A469" s="57" t="s">
        <v>929</v>
      </c>
      <c r="B469" s="67" t="s">
        <v>930</v>
      </c>
      <c r="C469" s="67"/>
      <c r="D469" s="67"/>
      <c r="E469" s="67" t="s">
        <v>24</v>
      </c>
      <c r="F469" s="67"/>
      <c r="G469" s="1">
        <v>163.62</v>
      </c>
      <c r="H469" s="6"/>
      <c r="I469" s="6"/>
      <c r="J469" s="1">
        <f t="shared" si="46"/>
        <v>0</v>
      </c>
      <c r="K469" s="12"/>
      <c r="L469" s="1">
        <f t="shared" si="44"/>
        <v>0</v>
      </c>
      <c r="M469" s="2">
        <f t="shared" si="45"/>
        <v>0</v>
      </c>
    </row>
    <row r="470" spans="1:13" ht="27" customHeight="1" thickBot="1">
      <c r="A470" s="58" t="s">
        <v>931</v>
      </c>
      <c r="B470" s="70" t="s">
        <v>932</v>
      </c>
      <c r="C470" s="70"/>
      <c r="D470" s="70"/>
      <c r="E470" s="70" t="s">
        <v>24</v>
      </c>
      <c r="F470" s="70"/>
      <c r="G470" s="3">
        <v>1366.45</v>
      </c>
      <c r="H470" s="9"/>
      <c r="I470" s="9"/>
      <c r="J470" s="1">
        <f t="shared" si="46"/>
        <v>0</v>
      </c>
      <c r="K470" s="16"/>
      <c r="L470" s="3">
        <f t="shared" si="44"/>
        <v>0</v>
      </c>
      <c r="M470" s="2">
        <f t="shared" si="45"/>
        <v>0</v>
      </c>
    </row>
    <row r="471" spans="1:13" ht="27" customHeight="1" thickBot="1">
      <c r="A471" s="17" t="s">
        <v>933</v>
      </c>
      <c r="B471" s="71" t="s">
        <v>934</v>
      </c>
      <c r="C471" s="71"/>
      <c r="D471" s="71"/>
      <c r="E471" s="71" t="s">
        <v>57</v>
      </c>
      <c r="F471" s="71"/>
      <c r="G471" s="33">
        <v>200</v>
      </c>
      <c r="H471" s="18"/>
      <c r="I471" s="18"/>
      <c r="J471" s="1">
        <f t="shared" si="46"/>
        <v>0</v>
      </c>
      <c r="K471" s="19"/>
      <c r="L471" s="25">
        <f t="shared" si="44"/>
        <v>0</v>
      </c>
      <c r="M471" s="26">
        <f t="shared" si="45"/>
        <v>0</v>
      </c>
    </row>
    <row r="472" spans="1:13" ht="24.95" customHeight="1" thickBot="1">
      <c r="A472" s="74" t="s">
        <v>935</v>
      </c>
      <c r="B472" s="75"/>
      <c r="C472" s="75"/>
      <c r="D472" s="75"/>
      <c r="E472" s="75"/>
      <c r="F472" s="53"/>
      <c r="G472" s="53"/>
      <c r="H472" s="54"/>
      <c r="I472" s="54"/>
      <c r="J472" s="54"/>
      <c r="K472" s="54"/>
      <c r="L472" s="55"/>
      <c r="M472" s="56">
        <f>SUM(M9+M13+M45+M52+M105+M112+M125+M141+M200+M225+M230+M344+M358+M368+M417+M438+M452+M454+M465)</f>
        <v>0</v>
      </c>
    </row>
    <row r="473" spans="1:13" ht="24.95" customHeight="1">
      <c r="A473" s="68"/>
      <c r="B473" s="68"/>
      <c r="C473" s="68"/>
      <c r="D473" s="68"/>
      <c r="E473" s="68"/>
      <c r="F473" s="69"/>
      <c r="G473" s="69"/>
      <c r="H473" s="69"/>
      <c r="I473" s="69"/>
      <c r="J473" s="69"/>
      <c r="K473" s="69"/>
      <c r="L473" s="69"/>
      <c r="M473" s="69"/>
    </row>
  </sheetData>
  <sheetProtection password="CF7B" sheet="1" objects="1" scenarios="1" sort="0"/>
  <mergeCells count="905">
    <mergeCell ref="B225:E225"/>
    <mergeCell ref="B230:F230"/>
    <mergeCell ref="B231:D231"/>
    <mergeCell ref="B281:D281"/>
    <mergeCell ref="B331:E331"/>
    <mergeCell ref="B344:E344"/>
    <mergeCell ref="E22:F22"/>
    <mergeCell ref="B29:D29"/>
    <mergeCell ref="E29:F29"/>
    <mergeCell ref="B30:D30"/>
    <mergeCell ref="E30:F30"/>
    <mergeCell ref="B31:D31"/>
    <mergeCell ref="E31:F31"/>
    <mergeCell ref="B129:D129"/>
    <mergeCell ref="B141:D141"/>
    <mergeCell ref="B142:D142"/>
    <mergeCell ref="B52:D52"/>
    <mergeCell ref="B53:D53"/>
    <mergeCell ref="B137:D137"/>
    <mergeCell ref="B26:D26"/>
    <mergeCell ref="E26:F26"/>
    <mergeCell ref="B27:D27"/>
    <mergeCell ref="E27:F27"/>
    <mergeCell ref="B28:D28"/>
    <mergeCell ref="B18:D18"/>
    <mergeCell ref="E18:F18"/>
    <mergeCell ref="B19:D19"/>
    <mergeCell ref="E19:F19"/>
    <mergeCell ref="B23:D23"/>
    <mergeCell ref="E23:F23"/>
    <mergeCell ref="B24:D24"/>
    <mergeCell ref="E24:F24"/>
    <mergeCell ref="B25:D25"/>
    <mergeCell ref="E25:F25"/>
    <mergeCell ref="B20:D20"/>
    <mergeCell ref="E20:F20"/>
    <mergeCell ref="B21:D21"/>
    <mergeCell ref="E21:F21"/>
    <mergeCell ref="B22:D22"/>
    <mergeCell ref="B17:D17"/>
    <mergeCell ref="E17:F17"/>
    <mergeCell ref="B14:D14"/>
    <mergeCell ref="E14:F14"/>
    <mergeCell ref="B15:D15"/>
    <mergeCell ref="E15:F15"/>
    <mergeCell ref="B16:D16"/>
    <mergeCell ref="E16:F16"/>
    <mergeCell ref="B9:G9"/>
    <mergeCell ref="B13:D13"/>
    <mergeCell ref="A1:B1"/>
    <mergeCell ref="C1:M1"/>
    <mergeCell ref="A2:B2"/>
    <mergeCell ref="C2:M2"/>
    <mergeCell ref="A3:M3"/>
    <mergeCell ref="B11:D11"/>
    <mergeCell ref="E11:F11"/>
    <mergeCell ref="B12:D12"/>
    <mergeCell ref="E12:F12"/>
    <mergeCell ref="B8:D8"/>
    <mergeCell ref="E8:F8"/>
    <mergeCell ref="B10:D10"/>
    <mergeCell ref="E10:F10"/>
    <mergeCell ref="A7:C7"/>
    <mergeCell ref="D7:M7"/>
    <mergeCell ref="A4:C4"/>
    <mergeCell ref="D4:M4"/>
    <mergeCell ref="A5:C5"/>
    <mergeCell ref="D5:M5"/>
    <mergeCell ref="A6:C6"/>
    <mergeCell ref="D6:M6"/>
    <mergeCell ref="E28:F28"/>
    <mergeCell ref="B35:D35"/>
    <mergeCell ref="E35:F35"/>
    <mergeCell ref="B36:D36"/>
    <mergeCell ref="E36:F36"/>
    <mergeCell ref="B37:D37"/>
    <mergeCell ref="E37:F37"/>
    <mergeCell ref="B32:D32"/>
    <mergeCell ref="E32:F32"/>
    <mergeCell ref="B33:D33"/>
    <mergeCell ref="E33:F33"/>
    <mergeCell ref="B34:D34"/>
    <mergeCell ref="E34:F34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47:D47"/>
    <mergeCell ref="E47:F47"/>
    <mergeCell ref="B48:D48"/>
    <mergeCell ref="E48:F48"/>
    <mergeCell ref="B49:D49"/>
    <mergeCell ref="E49:F49"/>
    <mergeCell ref="B44:D44"/>
    <mergeCell ref="E44:F44"/>
    <mergeCell ref="B46:D46"/>
    <mergeCell ref="E46:F46"/>
    <mergeCell ref="B45:D45"/>
    <mergeCell ref="B54:D54"/>
    <mergeCell ref="E54:F54"/>
    <mergeCell ref="B55:D55"/>
    <mergeCell ref="E55:F55"/>
    <mergeCell ref="B50:D50"/>
    <mergeCell ref="E50:F50"/>
    <mergeCell ref="B51:D51"/>
    <mergeCell ref="E51:F51"/>
    <mergeCell ref="B59:D59"/>
    <mergeCell ref="E59:F59"/>
    <mergeCell ref="B60:D60"/>
    <mergeCell ref="E60:F60"/>
    <mergeCell ref="B61:D61"/>
    <mergeCell ref="E61:F61"/>
    <mergeCell ref="B56:D56"/>
    <mergeCell ref="E56:F56"/>
    <mergeCell ref="B57:D57"/>
    <mergeCell ref="E57:F57"/>
    <mergeCell ref="B58:D58"/>
    <mergeCell ref="E58:F58"/>
    <mergeCell ref="B65:D65"/>
    <mergeCell ref="E65:F65"/>
    <mergeCell ref="B66:D66"/>
    <mergeCell ref="E66:F66"/>
    <mergeCell ref="B67:D67"/>
    <mergeCell ref="E67:F67"/>
    <mergeCell ref="B62:D62"/>
    <mergeCell ref="E62:F62"/>
    <mergeCell ref="B63:D63"/>
    <mergeCell ref="E63:F63"/>
    <mergeCell ref="B64:D64"/>
    <mergeCell ref="E64:F64"/>
    <mergeCell ref="B71:D71"/>
    <mergeCell ref="E71:F71"/>
    <mergeCell ref="B72:D72"/>
    <mergeCell ref="E72:F72"/>
    <mergeCell ref="B73:D73"/>
    <mergeCell ref="E73:F73"/>
    <mergeCell ref="B68:D68"/>
    <mergeCell ref="E68:F68"/>
    <mergeCell ref="B69:D69"/>
    <mergeCell ref="E69:F69"/>
    <mergeCell ref="B70:D70"/>
    <mergeCell ref="E70:F70"/>
    <mergeCell ref="B77:D77"/>
    <mergeCell ref="E77:F77"/>
    <mergeCell ref="B78:D78"/>
    <mergeCell ref="E78:F78"/>
    <mergeCell ref="B79:D79"/>
    <mergeCell ref="E79:F79"/>
    <mergeCell ref="B74:D74"/>
    <mergeCell ref="E74:F74"/>
    <mergeCell ref="B75:D75"/>
    <mergeCell ref="E75:F75"/>
    <mergeCell ref="B76:D76"/>
    <mergeCell ref="E76:F76"/>
    <mergeCell ref="B83:D83"/>
    <mergeCell ref="E83:F83"/>
    <mergeCell ref="B84:D84"/>
    <mergeCell ref="E84:F84"/>
    <mergeCell ref="B85:D85"/>
    <mergeCell ref="E85:F85"/>
    <mergeCell ref="B80:D80"/>
    <mergeCell ref="E80:F80"/>
    <mergeCell ref="B81:D81"/>
    <mergeCell ref="E81:F81"/>
    <mergeCell ref="B82:D82"/>
    <mergeCell ref="E82:F82"/>
    <mergeCell ref="B89:D89"/>
    <mergeCell ref="E89:F89"/>
    <mergeCell ref="B90:D90"/>
    <mergeCell ref="E90:F90"/>
    <mergeCell ref="B91:D91"/>
    <mergeCell ref="E91:F91"/>
    <mergeCell ref="B86:D86"/>
    <mergeCell ref="E86:F86"/>
    <mergeCell ref="B87:D87"/>
    <mergeCell ref="E87:F87"/>
    <mergeCell ref="B88:D88"/>
    <mergeCell ref="E88:F88"/>
    <mergeCell ref="B95:D95"/>
    <mergeCell ref="E95:F95"/>
    <mergeCell ref="B96:D96"/>
    <mergeCell ref="E96:F96"/>
    <mergeCell ref="B97:D97"/>
    <mergeCell ref="E97:F97"/>
    <mergeCell ref="B92:D92"/>
    <mergeCell ref="E92:F92"/>
    <mergeCell ref="B93:D93"/>
    <mergeCell ref="E93:F93"/>
    <mergeCell ref="B94:D94"/>
    <mergeCell ref="E94:F94"/>
    <mergeCell ref="B101:D101"/>
    <mergeCell ref="E101:F101"/>
    <mergeCell ref="B102:D102"/>
    <mergeCell ref="E102:F102"/>
    <mergeCell ref="B103:D103"/>
    <mergeCell ref="E103:F103"/>
    <mergeCell ref="B98:D98"/>
    <mergeCell ref="E98:F98"/>
    <mergeCell ref="B99:D99"/>
    <mergeCell ref="E99:F99"/>
    <mergeCell ref="B100:D100"/>
    <mergeCell ref="E100:F100"/>
    <mergeCell ref="B107:D107"/>
    <mergeCell ref="E107:F107"/>
    <mergeCell ref="B108:D108"/>
    <mergeCell ref="E108:F108"/>
    <mergeCell ref="B109:D109"/>
    <mergeCell ref="E109:F109"/>
    <mergeCell ref="B104:D104"/>
    <mergeCell ref="E104:F104"/>
    <mergeCell ref="B106:D106"/>
    <mergeCell ref="E106:F106"/>
    <mergeCell ref="B105:D105"/>
    <mergeCell ref="B113:D113"/>
    <mergeCell ref="E113:F113"/>
    <mergeCell ref="B114:D114"/>
    <mergeCell ref="E114:F114"/>
    <mergeCell ref="B115:D115"/>
    <mergeCell ref="E115:F115"/>
    <mergeCell ref="B110:D110"/>
    <mergeCell ref="E110:F110"/>
    <mergeCell ref="B111:D111"/>
    <mergeCell ref="E111:F111"/>
    <mergeCell ref="B112:F112"/>
    <mergeCell ref="B119:D119"/>
    <mergeCell ref="E119:F119"/>
    <mergeCell ref="B120:D120"/>
    <mergeCell ref="E120:F120"/>
    <mergeCell ref="B121:D121"/>
    <mergeCell ref="E121:F121"/>
    <mergeCell ref="B116:D116"/>
    <mergeCell ref="E116:F116"/>
    <mergeCell ref="B117:D117"/>
    <mergeCell ref="E117:F117"/>
    <mergeCell ref="B118:D118"/>
    <mergeCell ref="E118:F118"/>
    <mergeCell ref="B127:D127"/>
    <mergeCell ref="E127:F127"/>
    <mergeCell ref="B128:D128"/>
    <mergeCell ref="E128:F128"/>
    <mergeCell ref="B122:D122"/>
    <mergeCell ref="E122:F122"/>
    <mergeCell ref="B123:D123"/>
    <mergeCell ref="E123:F123"/>
    <mergeCell ref="B124:D124"/>
    <mergeCell ref="E124:F124"/>
    <mergeCell ref="B125:D125"/>
    <mergeCell ref="B126:D126"/>
    <mergeCell ref="B132:D132"/>
    <mergeCell ref="E132:F132"/>
    <mergeCell ref="B133:D133"/>
    <mergeCell ref="E133:F133"/>
    <mergeCell ref="B134:D134"/>
    <mergeCell ref="E134:F134"/>
    <mergeCell ref="B130:D130"/>
    <mergeCell ref="E130:F130"/>
    <mergeCell ref="B131:D131"/>
    <mergeCell ref="E131:F131"/>
    <mergeCell ref="B138:D138"/>
    <mergeCell ref="E138:F138"/>
    <mergeCell ref="B139:D139"/>
    <mergeCell ref="E139:F139"/>
    <mergeCell ref="B140:D140"/>
    <mergeCell ref="E140:F140"/>
    <mergeCell ref="B135:D135"/>
    <mergeCell ref="E135:F135"/>
    <mergeCell ref="B136:D136"/>
    <mergeCell ref="E136:F136"/>
    <mergeCell ref="B145:D145"/>
    <mergeCell ref="E145:F145"/>
    <mergeCell ref="B146:D146"/>
    <mergeCell ref="E146:F146"/>
    <mergeCell ref="B147:D147"/>
    <mergeCell ref="E147:F147"/>
    <mergeCell ref="B143:D143"/>
    <mergeCell ref="E143:F143"/>
    <mergeCell ref="B144:D144"/>
    <mergeCell ref="E144:F144"/>
    <mergeCell ref="B151:D151"/>
    <mergeCell ref="E151:F151"/>
    <mergeCell ref="B152:D152"/>
    <mergeCell ref="E152:F152"/>
    <mergeCell ref="B153:D153"/>
    <mergeCell ref="E153:F153"/>
    <mergeCell ref="B148:D148"/>
    <mergeCell ref="E148:F148"/>
    <mergeCell ref="B149:D149"/>
    <mergeCell ref="E149:F149"/>
    <mergeCell ref="B150:D150"/>
    <mergeCell ref="E150:F150"/>
    <mergeCell ref="B157:D157"/>
    <mergeCell ref="E157:F157"/>
    <mergeCell ref="B158:D158"/>
    <mergeCell ref="E158:F158"/>
    <mergeCell ref="B159:D159"/>
    <mergeCell ref="E159:F159"/>
    <mergeCell ref="B154:D154"/>
    <mergeCell ref="E154:F154"/>
    <mergeCell ref="B155:D155"/>
    <mergeCell ref="E155:F155"/>
    <mergeCell ref="B156:D156"/>
    <mergeCell ref="E156:F156"/>
    <mergeCell ref="B163:D163"/>
    <mergeCell ref="E163:F163"/>
    <mergeCell ref="B164:D164"/>
    <mergeCell ref="E164:F164"/>
    <mergeCell ref="B165:D165"/>
    <mergeCell ref="E165:F165"/>
    <mergeCell ref="B160:D160"/>
    <mergeCell ref="E160:F160"/>
    <mergeCell ref="B161:D161"/>
    <mergeCell ref="E161:F161"/>
    <mergeCell ref="B162:D162"/>
    <mergeCell ref="E162:F162"/>
    <mergeCell ref="B169:D169"/>
    <mergeCell ref="E169:F169"/>
    <mergeCell ref="B170:D170"/>
    <mergeCell ref="E170:F170"/>
    <mergeCell ref="B171:D171"/>
    <mergeCell ref="E171:F171"/>
    <mergeCell ref="B166:D166"/>
    <mergeCell ref="E166:F166"/>
    <mergeCell ref="B168:D168"/>
    <mergeCell ref="E168:F168"/>
    <mergeCell ref="B167:D167"/>
    <mergeCell ref="B175:D175"/>
    <mergeCell ref="E175:F175"/>
    <mergeCell ref="B176:D176"/>
    <mergeCell ref="E176:F176"/>
    <mergeCell ref="B177:D177"/>
    <mergeCell ref="E177:F177"/>
    <mergeCell ref="B172:D172"/>
    <mergeCell ref="E172:F172"/>
    <mergeCell ref="B173:D173"/>
    <mergeCell ref="E173:F173"/>
    <mergeCell ref="B174:D174"/>
    <mergeCell ref="E174:F174"/>
    <mergeCell ref="B181:D181"/>
    <mergeCell ref="E181:F181"/>
    <mergeCell ref="B182:D182"/>
    <mergeCell ref="E182:F182"/>
    <mergeCell ref="B183:D183"/>
    <mergeCell ref="E183:F183"/>
    <mergeCell ref="B178:D178"/>
    <mergeCell ref="E178:F178"/>
    <mergeCell ref="B179:D179"/>
    <mergeCell ref="E179:F179"/>
    <mergeCell ref="B180:D180"/>
    <mergeCell ref="E180:F180"/>
    <mergeCell ref="B187:D187"/>
    <mergeCell ref="E187:F187"/>
    <mergeCell ref="B188:D188"/>
    <mergeCell ref="E188:F188"/>
    <mergeCell ref="B189:D189"/>
    <mergeCell ref="E189:F189"/>
    <mergeCell ref="B184:D184"/>
    <mergeCell ref="E184:F184"/>
    <mergeCell ref="B185:D185"/>
    <mergeCell ref="E185:F185"/>
    <mergeCell ref="B186:D186"/>
    <mergeCell ref="E186:F186"/>
    <mergeCell ref="B193:D193"/>
    <mergeCell ref="E193:F193"/>
    <mergeCell ref="B194:D194"/>
    <mergeCell ref="E194:F194"/>
    <mergeCell ref="B195:D195"/>
    <mergeCell ref="E195:F195"/>
    <mergeCell ref="B190:D190"/>
    <mergeCell ref="E190:F190"/>
    <mergeCell ref="B191:D191"/>
    <mergeCell ref="E191:F191"/>
    <mergeCell ref="B192:D192"/>
    <mergeCell ref="E192:F192"/>
    <mergeCell ref="B199:D199"/>
    <mergeCell ref="E199:F199"/>
    <mergeCell ref="B201:D201"/>
    <mergeCell ref="E201:F201"/>
    <mergeCell ref="B196:D196"/>
    <mergeCell ref="E196:F196"/>
    <mergeCell ref="B197:D197"/>
    <mergeCell ref="E197:F197"/>
    <mergeCell ref="B198:D198"/>
    <mergeCell ref="E198:F198"/>
    <mergeCell ref="B200:F200"/>
    <mergeCell ref="B205:D205"/>
    <mergeCell ref="E205:F205"/>
    <mergeCell ref="B206:D206"/>
    <mergeCell ref="E206:F206"/>
    <mergeCell ref="B207:D207"/>
    <mergeCell ref="E207:F207"/>
    <mergeCell ref="B202:D202"/>
    <mergeCell ref="E202:F202"/>
    <mergeCell ref="B203:D203"/>
    <mergeCell ref="E203:F203"/>
    <mergeCell ref="B204:D204"/>
    <mergeCell ref="E204:F204"/>
    <mergeCell ref="B211:D211"/>
    <mergeCell ref="E211:F211"/>
    <mergeCell ref="B212:D212"/>
    <mergeCell ref="E212:F212"/>
    <mergeCell ref="B213:D213"/>
    <mergeCell ref="E213:F213"/>
    <mergeCell ref="B208:D208"/>
    <mergeCell ref="E208:F208"/>
    <mergeCell ref="B209:D209"/>
    <mergeCell ref="E209:F209"/>
    <mergeCell ref="B210:D210"/>
    <mergeCell ref="E210:F210"/>
    <mergeCell ref="B217:D217"/>
    <mergeCell ref="E217:F217"/>
    <mergeCell ref="B218:D218"/>
    <mergeCell ref="E218:F218"/>
    <mergeCell ref="B219:D219"/>
    <mergeCell ref="E219:F219"/>
    <mergeCell ref="B214:D214"/>
    <mergeCell ref="E214:F214"/>
    <mergeCell ref="B215:D215"/>
    <mergeCell ref="E215:F215"/>
    <mergeCell ref="B216:D216"/>
    <mergeCell ref="E216:F216"/>
    <mergeCell ref="B223:D223"/>
    <mergeCell ref="E223:F223"/>
    <mergeCell ref="B224:D224"/>
    <mergeCell ref="E224:F224"/>
    <mergeCell ref="B220:D220"/>
    <mergeCell ref="E220:F220"/>
    <mergeCell ref="B221:D221"/>
    <mergeCell ref="E221:F221"/>
    <mergeCell ref="B222:D222"/>
    <mergeCell ref="E222:F222"/>
    <mergeCell ref="B229:D229"/>
    <mergeCell ref="E229:F229"/>
    <mergeCell ref="B232:D232"/>
    <mergeCell ref="E232:F232"/>
    <mergeCell ref="B226:D226"/>
    <mergeCell ref="E226:F226"/>
    <mergeCell ref="B227:D227"/>
    <mergeCell ref="E227:F227"/>
    <mergeCell ref="B228:D228"/>
    <mergeCell ref="E228:F228"/>
    <mergeCell ref="B236:D236"/>
    <mergeCell ref="E236:F236"/>
    <mergeCell ref="B237:D237"/>
    <mergeCell ref="E237:F237"/>
    <mergeCell ref="B238:D238"/>
    <mergeCell ref="E238:F238"/>
    <mergeCell ref="B233:D233"/>
    <mergeCell ref="E233:F233"/>
    <mergeCell ref="B234:D234"/>
    <mergeCell ref="E234:F234"/>
    <mergeCell ref="B235:D235"/>
    <mergeCell ref="E235:F235"/>
    <mergeCell ref="B242:D242"/>
    <mergeCell ref="E242:F242"/>
    <mergeCell ref="B243:D243"/>
    <mergeCell ref="E243:F243"/>
    <mergeCell ref="B244:D244"/>
    <mergeCell ref="E244:F244"/>
    <mergeCell ref="B239:D239"/>
    <mergeCell ref="E239:F239"/>
    <mergeCell ref="B240:D240"/>
    <mergeCell ref="E240:F240"/>
    <mergeCell ref="B241:D241"/>
    <mergeCell ref="E241:F241"/>
    <mergeCell ref="B248:D248"/>
    <mergeCell ref="E248:F248"/>
    <mergeCell ref="B249:D249"/>
    <mergeCell ref="E249:F249"/>
    <mergeCell ref="B250:D250"/>
    <mergeCell ref="E250:F250"/>
    <mergeCell ref="B245:D245"/>
    <mergeCell ref="E245:F245"/>
    <mergeCell ref="B246:D246"/>
    <mergeCell ref="E246:F246"/>
    <mergeCell ref="B247:D247"/>
    <mergeCell ref="E247:F247"/>
    <mergeCell ref="B254:D254"/>
    <mergeCell ref="E254:F254"/>
    <mergeCell ref="B255:D255"/>
    <mergeCell ref="E255:F255"/>
    <mergeCell ref="B256:D256"/>
    <mergeCell ref="E256:F256"/>
    <mergeCell ref="B251:D251"/>
    <mergeCell ref="E251:F251"/>
    <mergeCell ref="B252:D252"/>
    <mergeCell ref="E252:F252"/>
    <mergeCell ref="B253:D253"/>
    <mergeCell ref="E253:F253"/>
    <mergeCell ref="B260:D260"/>
    <mergeCell ref="E260:F260"/>
    <mergeCell ref="B261:D261"/>
    <mergeCell ref="E261:F261"/>
    <mergeCell ref="B262:D262"/>
    <mergeCell ref="E262:F262"/>
    <mergeCell ref="B257:D257"/>
    <mergeCell ref="E257:F257"/>
    <mergeCell ref="B258:D258"/>
    <mergeCell ref="E258:F258"/>
    <mergeCell ref="B259:D259"/>
    <mergeCell ref="E259:F259"/>
    <mergeCell ref="B266:D266"/>
    <mergeCell ref="E266:F266"/>
    <mergeCell ref="B267:D267"/>
    <mergeCell ref="E267:F267"/>
    <mergeCell ref="B268:D268"/>
    <mergeCell ref="E268:F268"/>
    <mergeCell ref="B263:D263"/>
    <mergeCell ref="E263:F263"/>
    <mergeCell ref="B264:D264"/>
    <mergeCell ref="E264:F264"/>
    <mergeCell ref="B265:D265"/>
    <mergeCell ref="E265:F265"/>
    <mergeCell ref="B272:D272"/>
    <mergeCell ref="E272:F272"/>
    <mergeCell ref="B273:D273"/>
    <mergeCell ref="E273:F273"/>
    <mergeCell ref="B274:D274"/>
    <mergeCell ref="E274:F274"/>
    <mergeCell ref="B269:D269"/>
    <mergeCell ref="E269:F269"/>
    <mergeCell ref="B270:D270"/>
    <mergeCell ref="E270:F270"/>
    <mergeCell ref="B271:D271"/>
    <mergeCell ref="E271:F271"/>
    <mergeCell ref="B278:D278"/>
    <mergeCell ref="E278:F278"/>
    <mergeCell ref="B279:D279"/>
    <mergeCell ref="E279:F279"/>
    <mergeCell ref="B280:D280"/>
    <mergeCell ref="E280:F280"/>
    <mergeCell ref="B275:D275"/>
    <mergeCell ref="E275:F275"/>
    <mergeCell ref="B276:D276"/>
    <mergeCell ref="E276:F276"/>
    <mergeCell ref="B277:D277"/>
    <mergeCell ref="E277:F277"/>
    <mergeCell ref="B284:D284"/>
    <mergeCell ref="E284:F284"/>
    <mergeCell ref="B285:D285"/>
    <mergeCell ref="E285:F285"/>
    <mergeCell ref="B286:D286"/>
    <mergeCell ref="E286:F286"/>
    <mergeCell ref="B282:D282"/>
    <mergeCell ref="E282:F282"/>
    <mergeCell ref="B283:D283"/>
    <mergeCell ref="E283:F283"/>
    <mergeCell ref="B290:D290"/>
    <mergeCell ref="E290:F290"/>
    <mergeCell ref="B291:D291"/>
    <mergeCell ref="E291:F291"/>
    <mergeCell ref="B292:D292"/>
    <mergeCell ref="E292:F292"/>
    <mergeCell ref="B287:D287"/>
    <mergeCell ref="E287:F287"/>
    <mergeCell ref="B288:D288"/>
    <mergeCell ref="E288:F288"/>
    <mergeCell ref="B289:D289"/>
    <mergeCell ref="E289:F289"/>
    <mergeCell ref="B296:D296"/>
    <mergeCell ref="E296:F296"/>
    <mergeCell ref="B297:D297"/>
    <mergeCell ref="E297:F297"/>
    <mergeCell ref="B298:D298"/>
    <mergeCell ref="E298:F298"/>
    <mergeCell ref="B293:D293"/>
    <mergeCell ref="E293:F293"/>
    <mergeCell ref="B294:D294"/>
    <mergeCell ref="E294:F294"/>
    <mergeCell ref="B295:D295"/>
    <mergeCell ref="E295:F295"/>
    <mergeCell ref="B302:D302"/>
    <mergeCell ref="E302:F302"/>
    <mergeCell ref="B303:D303"/>
    <mergeCell ref="E303:F303"/>
    <mergeCell ref="B304:D304"/>
    <mergeCell ref="E304:F304"/>
    <mergeCell ref="B299:D299"/>
    <mergeCell ref="E299:F299"/>
    <mergeCell ref="B300:D300"/>
    <mergeCell ref="E300:F300"/>
    <mergeCell ref="B301:D301"/>
    <mergeCell ref="E301:F301"/>
    <mergeCell ref="B308:D308"/>
    <mergeCell ref="E308:F308"/>
    <mergeCell ref="B309:D309"/>
    <mergeCell ref="E309:F309"/>
    <mergeCell ref="B310:D310"/>
    <mergeCell ref="E310:F310"/>
    <mergeCell ref="B305:D305"/>
    <mergeCell ref="E305:F305"/>
    <mergeCell ref="B306:D306"/>
    <mergeCell ref="E306:F306"/>
    <mergeCell ref="B307:D307"/>
    <mergeCell ref="E307:F307"/>
    <mergeCell ref="B314:D314"/>
    <mergeCell ref="E314:F314"/>
    <mergeCell ref="B315:D315"/>
    <mergeCell ref="E315:F315"/>
    <mergeCell ref="B316:D316"/>
    <mergeCell ref="E316:F316"/>
    <mergeCell ref="B311:D311"/>
    <mergeCell ref="E311:F311"/>
    <mergeCell ref="B312:D312"/>
    <mergeCell ref="E312:F312"/>
    <mergeCell ref="B313:D313"/>
    <mergeCell ref="E313:F313"/>
    <mergeCell ref="B320:D320"/>
    <mergeCell ref="E320:F320"/>
    <mergeCell ref="B321:D321"/>
    <mergeCell ref="E321:F321"/>
    <mergeCell ref="B322:D322"/>
    <mergeCell ref="E322:F322"/>
    <mergeCell ref="B317:D317"/>
    <mergeCell ref="E317:F317"/>
    <mergeCell ref="B318:D318"/>
    <mergeCell ref="E318:F318"/>
    <mergeCell ref="B319:D319"/>
    <mergeCell ref="E319:F319"/>
    <mergeCell ref="B326:D326"/>
    <mergeCell ref="E326:F326"/>
    <mergeCell ref="B327:D327"/>
    <mergeCell ref="E327:F327"/>
    <mergeCell ref="B328:D328"/>
    <mergeCell ref="E328:F328"/>
    <mergeCell ref="B323:D323"/>
    <mergeCell ref="E323:F323"/>
    <mergeCell ref="B324:D324"/>
    <mergeCell ref="E324:F324"/>
    <mergeCell ref="B325:D325"/>
    <mergeCell ref="E325:F325"/>
    <mergeCell ref="B332:D332"/>
    <mergeCell ref="E332:F332"/>
    <mergeCell ref="B333:D333"/>
    <mergeCell ref="E333:F333"/>
    <mergeCell ref="B334:D334"/>
    <mergeCell ref="E334:F334"/>
    <mergeCell ref="B329:D329"/>
    <mergeCell ref="E329:F329"/>
    <mergeCell ref="B330:D330"/>
    <mergeCell ref="E330:F330"/>
    <mergeCell ref="B338:D338"/>
    <mergeCell ref="E338:F338"/>
    <mergeCell ref="B339:D339"/>
    <mergeCell ref="E339:F339"/>
    <mergeCell ref="B340:D340"/>
    <mergeCell ref="E340:F340"/>
    <mergeCell ref="B335:D335"/>
    <mergeCell ref="E335:F335"/>
    <mergeCell ref="B336:D336"/>
    <mergeCell ref="E336:F336"/>
    <mergeCell ref="B337:D337"/>
    <mergeCell ref="E337:F337"/>
    <mergeCell ref="B346:D346"/>
    <mergeCell ref="E346:F346"/>
    <mergeCell ref="B347:D347"/>
    <mergeCell ref="E347:F347"/>
    <mergeCell ref="B341:D341"/>
    <mergeCell ref="E341:F341"/>
    <mergeCell ref="B342:D342"/>
    <mergeCell ref="E342:F342"/>
    <mergeCell ref="B343:D343"/>
    <mergeCell ref="E343:F343"/>
    <mergeCell ref="B345:D345"/>
    <mergeCell ref="B351:D351"/>
    <mergeCell ref="E351:F351"/>
    <mergeCell ref="B353:D353"/>
    <mergeCell ref="E353:F353"/>
    <mergeCell ref="B348:D348"/>
    <mergeCell ref="E348:F348"/>
    <mergeCell ref="B349:D349"/>
    <mergeCell ref="E349:F349"/>
    <mergeCell ref="B350:D350"/>
    <mergeCell ref="E350:F350"/>
    <mergeCell ref="B352:D352"/>
    <mergeCell ref="B357:D357"/>
    <mergeCell ref="E357:F357"/>
    <mergeCell ref="B360:D360"/>
    <mergeCell ref="E360:F360"/>
    <mergeCell ref="B354:D354"/>
    <mergeCell ref="E354:F354"/>
    <mergeCell ref="B355:D355"/>
    <mergeCell ref="E355:F355"/>
    <mergeCell ref="B356:D356"/>
    <mergeCell ref="E356:F356"/>
    <mergeCell ref="B358:E358"/>
    <mergeCell ref="B359:D359"/>
    <mergeCell ref="B364:D364"/>
    <mergeCell ref="E364:F364"/>
    <mergeCell ref="B366:D366"/>
    <mergeCell ref="E366:F366"/>
    <mergeCell ref="B361:D361"/>
    <mergeCell ref="E361:F361"/>
    <mergeCell ref="B362:D362"/>
    <mergeCell ref="E362:F362"/>
    <mergeCell ref="B363:D363"/>
    <mergeCell ref="E363:F363"/>
    <mergeCell ref="B365:D365"/>
    <mergeCell ref="B371:D371"/>
    <mergeCell ref="E371:F371"/>
    <mergeCell ref="B372:D372"/>
    <mergeCell ref="E372:F372"/>
    <mergeCell ref="B373:D373"/>
    <mergeCell ref="E373:F373"/>
    <mergeCell ref="B367:D367"/>
    <mergeCell ref="E367:F367"/>
    <mergeCell ref="B370:D370"/>
    <mergeCell ref="E370:F370"/>
    <mergeCell ref="B368:D368"/>
    <mergeCell ref="B369:D369"/>
    <mergeCell ref="B377:D377"/>
    <mergeCell ref="E377:F377"/>
    <mergeCell ref="B378:D378"/>
    <mergeCell ref="E378:F378"/>
    <mergeCell ref="B379:D379"/>
    <mergeCell ref="E379:F379"/>
    <mergeCell ref="B374:D374"/>
    <mergeCell ref="E374:F374"/>
    <mergeCell ref="B375:D375"/>
    <mergeCell ref="E375:F375"/>
    <mergeCell ref="B376:D376"/>
    <mergeCell ref="E376:F376"/>
    <mergeCell ref="B383:D383"/>
    <mergeCell ref="E383:F383"/>
    <mergeCell ref="B384:D384"/>
    <mergeCell ref="E384:F384"/>
    <mergeCell ref="B385:D385"/>
    <mergeCell ref="E385:F385"/>
    <mergeCell ref="B380:D380"/>
    <mergeCell ref="E380:F380"/>
    <mergeCell ref="B381:D381"/>
    <mergeCell ref="E381:F381"/>
    <mergeCell ref="B382:D382"/>
    <mergeCell ref="E382:F382"/>
    <mergeCell ref="B386:E386"/>
    <mergeCell ref="B389:D389"/>
    <mergeCell ref="E389:F389"/>
    <mergeCell ref="B390:D390"/>
    <mergeCell ref="E390:F390"/>
    <mergeCell ref="B391:D391"/>
    <mergeCell ref="E391:F391"/>
    <mergeCell ref="B387:D387"/>
    <mergeCell ref="E387:F387"/>
    <mergeCell ref="B388:D388"/>
    <mergeCell ref="E388:F388"/>
    <mergeCell ref="B392:D392"/>
    <mergeCell ref="B394:E394"/>
    <mergeCell ref="B396:D396"/>
    <mergeCell ref="E396:F396"/>
    <mergeCell ref="B397:D397"/>
    <mergeCell ref="E397:F397"/>
    <mergeCell ref="B398:D398"/>
    <mergeCell ref="E398:F398"/>
    <mergeCell ref="B393:D393"/>
    <mergeCell ref="E393:F393"/>
    <mergeCell ref="B395:D395"/>
    <mergeCell ref="E395:F395"/>
    <mergeCell ref="B402:D402"/>
    <mergeCell ref="E402:F402"/>
    <mergeCell ref="B403:D403"/>
    <mergeCell ref="E403:F403"/>
    <mergeCell ref="B404:D404"/>
    <mergeCell ref="E404:F404"/>
    <mergeCell ref="B399:D399"/>
    <mergeCell ref="E399:F399"/>
    <mergeCell ref="B400:D400"/>
    <mergeCell ref="E400:F400"/>
    <mergeCell ref="B401:D401"/>
    <mergeCell ref="E401:F401"/>
    <mergeCell ref="B408:D408"/>
    <mergeCell ref="E408:F408"/>
    <mergeCell ref="B409:D409"/>
    <mergeCell ref="E409:F409"/>
    <mergeCell ref="B410:D410"/>
    <mergeCell ref="E410:F410"/>
    <mergeCell ref="B405:D405"/>
    <mergeCell ref="E405:F405"/>
    <mergeCell ref="B406:D406"/>
    <mergeCell ref="E406:F406"/>
    <mergeCell ref="B407:D407"/>
    <mergeCell ref="E407:F407"/>
    <mergeCell ref="B414:D414"/>
    <mergeCell ref="E414:F414"/>
    <mergeCell ref="B415:D415"/>
    <mergeCell ref="E415:F415"/>
    <mergeCell ref="B416:D416"/>
    <mergeCell ref="E416:F416"/>
    <mergeCell ref="B411:D411"/>
    <mergeCell ref="E411:F411"/>
    <mergeCell ref="B412:D412"/>
    <mergeCell ref="E412:F412"/>
    <mergeCell ref="B413:D413"/>
    <mergeCell ref="E413:F413"/>
    <mergeCell ref="B417:D417"/>
    <mergeCell ref="B420:D420"/>
    <mergeCell ref="E420:F420"/>
    <mergeCell ref="B421:D421"/>
    <mergeCell ref="E421:F421"/>
    <mergeCell ref="B422:D422"/>
    <mergeCell ref="E422:F422"/>
    <mergeCell ref="B418:D418"/>
    <mergeCell ref="E418:F418"/>
    <mergeCell ref="B419:D419"/>
    <mergeCell ref="E419:F419"/>
    <mergeCell ref="B426:D426"/>
    <mergeCell ref="E426:F426"/>
    <mergeCell ref="B427:D427"/>
    <mergeCell ref="E427:F427"/>
    <mergeCell ref="B428:D428"/>
    <mergeCell ref="E428:F428"/>
    <mergeCell ref="B423:D423"/>
    <mergeCell ref="E423:F423"/>
    <mergeCell ref="B424:D424"/>
    <mergeCell ref="E424:F424"/>
    <mergeCell ref="B425:D425"/>
    <mergeCell ref="E425:F425"/>
    <mergeCell ref="B432:D432"/>
    <mergeCell ref="E432:F432"/>
    <mergeCell ref="B433:D433"/>
    <mergeCell ref="E433:F433"/>
    <mergeCell ref="B434:D434"/>
    <mergeCell ref="E434:F434"/>
    <mergeCell ref="B429:D429"/>
    <mergeCell ref="E429:F429"/>
    <mergeCell ref="B430:D430"/>
    <mergeCell ref="E430:F430"/>
    <mergeCell ref="B431:D431"/>
    <mergeCell ref="E431:F431"/>
    <mergeCell ref="B440:D440"/>
    <mergeCell ref="E440:F440"/>
    <mergeCell ref="B441:D441"/>
    <mergeCell ref="E441:F441"/>
    <mergeCell ref="B435:D435"/>
    <mergeCell ref="E435:F435"/>
    <mergeCell ref="B436:D436"/>
    <mergeCell ref="E436:F436"/>
    <mergeCell ref="B437:D437"/>
    <mergeCell ref="E437:F437"/>
    <mergeCell ref="B438:D438"/>
    <mergeCell ref="B439:D439"/>
    <mergeCell ref="B445:D445"/>
    <mergeCell ref="E445:F445"/>
    <mergeCell ref="B446:D446"/>
    <mergeCell ref="E446:F446"/>
    <mergeCell ref="B447:D447"/>
    <mergeCell ref="E447:F447"/>
    <mergeCell ref="B442:D442"/>
    <mergeCell ref="E442:F442"/>
    <mergeCell ref="B443:D443"/>
    <mergeCell ref="E443:F443"/>
    <mergeCell ref="B444:D444"/>
    <mergeCell ref="B448:D448"/>
    <mergeCell ref="B451:D451"/>
    <mergeCell ref="E451:F451"/>
    <mergeCell ref="B453:D453"/>
    <mergeCell ref="E453:F453"/>
    <mergeCell ref="B449:D449"/>
    <mergeCell ref="E449:F449"/>
    <mergeCell ref="B450:D450"/>
    <mergeCell ref="E450:F450"/>
    <mergeCell ref="B452:D452"/>
    <mergeCell ref="B454:D454"/>
    <mergeCell ref="B462:D462"/>
    <mergeCell ref="E462:F462"/>
    <mergeCell ref="B457:D457"/>
    <mergeCell ref="E457:F457"/>
    <mergeCell ref="B458:D458"/>
    <mergeCell ref="E458:F458"/>
    <mergeCell ref="B459:D459"/>
    <mergeCell ref="E459:F459"/>
    <mergeCell ref="B455:D455"/>
    <mergeCell ref="E455:F455"/>
    <mergeCell ref="B456:D456"/>
    <mergeCell ref="E456:F456"/>
    <mergeCell ref="B463:D463"/>
    <mergeCell ref="E463:F463"/>
    <mergeCell ref="B464:D464"/>
    <mergeCell ref="E464:F464"/>
    <mergeCell ref="B460:D460"/>
    <mergeCell ref="E460:F460"/>
    <mergeCell ref="B461:D461"/>
    <mergeCell ref="E461:F461"/>
    <mergeCell ref="A473:E473"/>
    <mergeCell ref="F473:M473"/>
    <mergeCell ref="B469:D469"/>
    <mergeCell ref="E469:F469"/>
    <mergeCell ref="B470:D470"/>
    <mergeCell ref="E470:F470"/>
    <mergeCell ref="B471:D471"/>
    <mergeCell ref="E471:F471"/>
    <mergeCell ref="B466:D466"/>
    <mergeCell ref="E466:F466"/>
    <mergeCell ref="B467:D467"/>
    <mergeCell ref="E467:F467"/>
    <mergeCell ref="B468:D468"/>
    <mergeCell ref="E468:F468"/>
    <mergeCell ref="B465:D465"/>
    <mergeCell ref="A472:E472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6.5.1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Orcamento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2020-05-25T12:58:53Z</dcterms:created>
  <dcterms:modified xsi:type="dcterms:W3CDTF">2020-05-25T19:48:56Z</dcterms:modified>
</cp:coreProperties>
</file>