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M:\SAUDE\GOS\Obras\OBRAS1\PROJETOS EM ANDAMENTO\UBS GLÓRIA\PROJETOS LICITAÇÃO - FINAL\ORÇ - Orçamento\"/>
    </mc:Choice>
  </mc:AlternateContent>
  <bookViews>
    <workbookView xWindow="-120" yWindow="-120" windowWidth="20730" windowHeight="11100" tabRatio="500"/>
  </bookViews>
  <sheets>
    <sheet name="Planilha - Modelo SAP" sheetId="2" r:id="rId1"/>
  </sheets>
  <externalReferences>
    <externalReference r:id="rId2"/>
  </externalReferences>
  <definedNames>
    <definedName name="_4.1.4">#REF!</definedName>
    <definedName name="_xlnm.Print_Area" localSheetId="0">'Planilha - Modelo SAP'!$B$21:$P$535</definedName>
    <definedName name="CD">#REF!</definedName>
    <definedName name="CI">#REF!</definedName>
    <definedName name="Classificação" localSheetId="0">'Planilha - Modelo SAP'!$A:$P</definedName>
    <definedName name="Classificação">#REF!</definedName>
    <definedName name="Composições">#REF!</definedName>
    <definedName name="CompSinapi">'[1]Composições SINAPI'!$A:$D</definedName>
    <definedName name="PlanilhaReforma">#REF!</definedName>
    <definedName name="PlanilhaTotal" localSheetId="0">'Planilha - Modelo SAP'!$C$23:$N$534</definedName>
    <definedName name="PlanilhaTotal">#REF!</definedName>
    <definedName name="PlanilhaTotal2" localSheetId="0">'Planilha - Modelo SAP'!$B$23:$N$534</definedName>
    <definedName name="PlanilhaTotal2">#REF!</definedName>
    <definedName name="Print_Area_0" localSheetId="0">'Planilha - Modelo SAP'!$B$1:$P$551</definedName>
    <definedName name="Print_Area_0_0" localSheetId="0">'Planilha - Modelo SAP'!$B$21:$P$535</definedName>
    <definedName name="Print_Area_0_0_0" localSheetId="0">'Planilha - Modelo SAP'!$B$21:$P$535</definedName>
    <definedName name="Print_Area_0_0_0_0" localSheetId="0">'Planilha - Modelo SAP'!$B$21:$P$535</definedName>
    <definedName name="Print_Titles_0" localSheetId="0">'Planilha - Modelo SAP'!$21:$22</definedName>
    <definedName name="Print_Titles_0_0" localSheetId="0">'Planilha - Modelo SAP'!$21:$22</definedName>
    <definedName name="Print_Titles_0_0_0" localSheetId="0">'Planilha - Modelo SAP'!$21:$22</definedName>
    <definedName name="Print_Titles_0_0_0_0" localSheetId="0">'Planilha - Modelo SAP'!$21:$22</definedName>
    <definedName name="PV">#REF!</definedName>
    <definedName name="PVA">#REF!</definedName>
    <definedName name="STI">#REF!</definedName>
    <definedName name="Texto1" localSheetId="0">#REF!</definedName>
    <definedName name="Texto10" localSheetId="0">#REF!</definedName>
    <definedName name="Texto12" localSheetId="0">#REF!</definedName>
    <definedName name="Texto13" localSheetId="0">#REF!</definedName>
    <definedName name="Texto14" localSheetId="0">#REF!</definedName>
    <definedName name="Texto15" localSheetId="0">#REF!</definedName>
    <definedName name="Texto16" localSheetId="0">'Planilha - Modelo SAP'!$C$536</definedName>
    <definedName name="Texto2" localSheetId="0">#REF!</definedName>
    <definedName name="Texto3" localSheetId="0">'Planilha - Modelo SAP'!$K$22</definedName>
    <definedName name="Texto4" localSheetId="0">'Planilha - Modelo SAP'!$C$23</definedName>
    <definedName name="Texto42" localSheetId="0">#REF!</definedName>
    <definedName name="Texto43" localSheetId="0">#REF!</definedName>
    <definedName name="Texto5" localSheetId="0">'Planilha - Modelo SAP'!$J$23</definedName>
    <definedName name="Texto7" localSheetId="0">#REF!</definedName>
    <definedName name="Texto8" localSheetId="0">#REF!</definedName>
    <definedName name="Texto9" localSheetId="0">#REF!</definedName>
    <definedName name="_xlnm.Print_Titles" localSheetId="0">'Planilha - Modelo SAP'!$21:$22</definedName>
  </definedNames>
  <calcPr calcId="152511"/>
  <extLst>
    <ext xmlns:xcalcf="http://schemas.microsoft.com/office/spreadsheetml/2018/calcfeatures" uri="{B58B0392-4F1F-4190-BB64-5DF3571DCE5F}">
      <xcalcf:calcFeatures>
        <xcalcf:feature name="microsoft.com:RD"/>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I97" i="2" l="1"/>
  <c r="K97" i="2" s="1"/>
  <c r="L97" i="2" s="1"/>
  <c r="I528" i="2" l="1"/>
  <c r="I529" i="2"/>
  <c r="I530" i="2"/>
  <c r="I531" i="2"/>
  <c r="I532" i="2"/>
  <c r="I533" i="2"/>
  <c r="I527" i="2"/>
  <c r="I517" i="2"/>
  <c r="I518" i="2"/>
  <c r="I519" i="2"/>
  <c r="I520" i="2"/>
  <c r="I521" i="2"/>
  <c r="I522" i="2"/>
  <c r="I523" i="2"/>
  <c r="I524" i="2"/>
  <c r="I516" i="2"/>
  <c r="I513" i="2"/>
  <c r="I512" i="2"/>
  <c r="I508" i="2"/>
  <c r="I509" i="2"/>
  <c r="I507" i="2"/>
  <c r="I504" i="2"/>
  <c r="I505" i="2"/>
  <c r="I503" i="2"/>
  <c r="I499" i="2"/>
  <c r="I500" i="2"/>
  <c r="I501" i="2"/>
  <c r="I498" i="2"/>
  <c r="I476" i="2"/>
  <c r="I477" i="2"/>
  <c r="I478" i="2"/>
  <c r="I479" i="2"/>
  <c r="I480" i="2"/>
  <c r="I481" i="2"/>
  <c r="I482" i="2"/>
  <c r="I483" i="2"/>
  <c r="I484" i="2"/>
  <c r="I485" i="2"/>
  <c r="I486" i="2"/>
  <c r="I487" i="2"/>
  <c r="I488" i="2"/>
  <c r="I489" i="2"/>
  <c r="I490" i="2"/>
  <c r="I491" i="2"/>
  <c r="I492" i="2"/>
  <c r="I493" i="2"/>
  <c r="I494" i="2"/>
  <c r="I475" i="2"/>
  <c r="I450" i="2"/>
  <c r="I451" i="2"/>
  <c r="I452" i="2"/>
  <c r="I453" i="2"/>
  <c r="I454" i="2"/>
  <c r="I455" i="2"/>
  <c r="I456" i="2"/>
  <c r="I457" i="2"/>
  <c r="I458" i="2"/>
  <c r="I459" i="2"/>
  <c r="I460" i="2"/>
  <c r="I461" i="2"/>
  <c r="I462" i="2"/>
  <c r="I463" i="2"/>
  <c r="I464" i="2"/>
  <c r="I465" i="2"/>
  <c r="I466" i="2"/>
  <c r="I467" i="2"/>
  <c r="I468" i="2"/>
  <c r="I469" i="2"/>
  <c r="I470" i="2"/>
  <c r="I471" i="2"/>
  <c r="I472" i="2"/>
  <c r="I449" i="2"/>
  <c r="I447" i="2"/>
  <c r="I446" i="2"/>
  <c r="I444" i="2"/>
  <c r="I443" i="2"/>
  <c r="I425" i="2"/>
  <c r="I426" i="2"/>
  <c r="I427" i="2"/>
  <c r="I428" i="2"/>
  <c r="I429" i="2"/>
  <c r="I430" i="2"/>
  <c r="I431" i="2"/>
  <c r="I432" i="2"/>
  <c r="I433" i="2"/>
  <c r="I434" i="2"/>
  <c r="I435" i="2"/>
  <c r="I436" i="2"/>
  <c r="I437" i="2"/>
  <c r="I438" i="2"/>
  <c r="I439" i="2"/>
  <c r="I440" i="2"/>
  <c r="I441" i="2"/>
  <c r="I424" i="2"/>
  <c r="I419" i="2"/>
  <c r="I420" i="2"/>
  <c r="I418" i="2"/>
  <c r="I413" i="2"/>
  <c r="I414" i="2"/>
  <c r="I415" i="2"/>
  <c r="I416" i="2"/>
  <c r="I412" i="2"/>
  <c r="I402" i="2"/>
  <c r="I403" i="2"/>
  <c r="I404" i="2"/>
  <c r="I405" i="2"/>
  <c r="I406" i="2"/>
  <c r="I407" i="2"/>
  <c r="I408" i="2"/>
  <c r="I401" i="2"/>
  <c r="I386" i="2"/>
  <c r="I387" i="2"/>
  <c r="I388" i="2"/>
  <c r="I389" i="2"/>
  <c r="I390" i="2"/>
  <c r="I391" i="2"/>
  <c r="I392" i="2"/>
  <c r="I393" i="2"/>
  <c r="I394" i="2"/>
  <c r="I395" i="2"/>
  <c r="I396" i="2"/>
  <c r="I397" i="2"/>
  <c r="I398" i="2"/>
  <c r="I399" i="2"/>
  <c r="I385" i="2"/>
  <c r="I377" i="2"/>
  <c r="I378" i="2"/>
  <c r="I379" i="2"/>
  <c r="I380" i="2"/>
  <c r="I381" i="2"/>
  <c r="I376" i="2"/>
  <c r="I336" i="2"/>
  <c r="I337" i="2"/>
  <c r="I338" i="2"/>
  <c r="I339" i="2"/>
  <c r="I340" i="2"/>
  <c r="I341" i="2"/>
  <c r="I342" i="2"/>
  <c r="I343" i="2"/>
  <c r="I344" i="2"/>
  <c r="I345" i="2"/>
  <c r="I346" i="2"/>
  <c r="I347" i="2"/>
  <c r="I348" i="2"/>
  <c r="I349" i="2"/>
  <c r="I350" i="2"/>
  <c r="I351" i="2"/>
  <c r="I352" i="2"/>
  <c r="I353" i="2"/>
  <c r="I354" i="2"/>
  <c r="I355" i="2"/>
  <c r="I356" i="2"/>
  <c r="I357" i="2"/>
  <c r="I358" i="2"/>
  <c r="I359" i="2"/>
  <c r="I360" i="2"/>
  <c r="I361" i="2"/>
  <c r="I362" i="2"/>
  <c r="I363" i="2"/>
  <c r="I364" i="2"/>
  <c r="I365" i="2"/>
  <c r="I366" i="2"/>
  <c r="I367" i="2"/>
  <c r="I368" i="2"/>
  <c r="I369" i="2"/>
  <c r="I370" i="2"/>
  <c r="I371" i="2"/>
  <c r="I372" i="2"/>
  <c r="I373" i="2"/>
  <c r="I374" i="2"/>
  <c r="I335" i="2"/>
  <c r="I298" i="2"/>
  <c r="I299" i="2"/>
  <c r="I300" i="2"/>
  <c r="I301" i="2"/>
  <c r="I302" i="2"/>
  <c r="I303" i="2"/>
  <c r="I304" i="2"/>
  <c r="I305" i="2"/>
  <c r="I306" i="2"/>
  <c r="I307" i="2"/>
  <c r="I308" i="2"/>
  <c r="I309" i="2"/>
  <c r="I310" i="2"/>
  <c r="I311" i="2"/>
  <c r="I312" i="2"/>
  <c r="I313" i="2"/>
  <c r="I314" i="2"/>
  <c r="I315" i="2"/>
  <c r="I316" i="2"/>
  <c r="I317" i="2"/>
  <c r="I318" i="2"/>
  <c r="I319" i="2"/>
  <c r="I320" i="2"/>
  <c r="I321" i="2"/>
  <c r="I322" i="2"/>
  <c r="I323" i="2"/>
  <c r="I324" i="2"/>
  <c r="I325" i="2"/>
  <c r="I326" i="2"/>
  <c r="I327" i="2"/>
  <c r="I328" i="2"/>
  <c r="I329" i="2"/>
  <c r="I330" i="2"/>
  <c r="I331" i="2"/>
  <c r="I332" i="2"/>
  <c r="I333" i="2"/>
  <c r="I297" i="2"/>
  <c r="I288" i="2"/>
  <c r="I289" i="2"/>
  <c r="I290" i="2"/>
  <c r="I291" i="2"/>
  <c r="I292" i="2"/>
  <c r="I293" i="2"/>
  <c r="I28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57"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13"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141" i="2"/>
  <c r="I127" i="2"/>
  <c r="I128" i="2"/>
  <c r="I129" i="2"/>
  <c r="I130" i="2"/>
  <c r="I131" i="2"/>
  <c r="I132" i="2"/>
  <c r="I133" i="2"/>
  <c r="I134" i="2"/>
  <c r="I135" i="2"/>
  <c r="I136" i="2"/>
  <c r="I137" i="2"/>
  <c r="I126" i="2"/>
  <c r="I124" i="2"/>
  <c r="I123" i="2"/>
  <c r="I110" i="2"/>
  <c r="I111" i="2"/>
  <c r="I112" i="2"/>
  <c r="I113" i="2"/>
  <c r="I114" i="2"/>
  <c r="I115" i="2"/>
  <c r="I109" i="2"/>
  <c r="I103" i="2"/>
  <c r="I104" i="2"/>
  <c r="I105" i="2"/>
  <c r="I106" i="2"/>
  <c r="I102" i="2"/>
  <c r="I96" i="2"/>
  <c r="I99" i="2"/>
  <c r="I95" i="2"/>
  <c r="I70" i="2"/>
  <c r="I71" i="2"/>
  <c r="I72" i="2"/>
  <c r="I73" i="2"/>
  <c r="I74" i="2"/>
  <c r="I75" i="2"/>
  <c r="I76" i="2"/>
  <c r="I77" i="2"/>
  <c r="I78" i="2"/>
  <c r="I79" i="2"/>
  <c r="I80" i="2"/>
  <c r="I81" i="2"/>
  <c r="I82" i="2"/>
  <c r="I83" i="2"/>
  <c r="I84" i="2"/>
  <c r="I85" i="2"/>
  <c r="I86" i="2"/>
  <c r="I87" i="2"/>
  <c r="I88" i="2"/>
  <c r="I89" i="2"/>
  <c r="I90" i="2"/>
  <c r="I91" i="2"/>
  <c r="I92" i="2"/>
  <c r="I93" i="2"/>
  <c r="I69" i="2"/>
  <c r="I65" i="2"/>
  <c r="I64" i="2"/>
  <c r="I36" i="2"/>
  <c r="I37" i="2"/>
  <c r="I38" i="2"/>
  <c r="I39" i="2"/>
  <c r="I40" i="2"/>
  <c r="I41" i="2"/>
  <c r="I42" i="2"/>
  <c r="I43" i="2"/>
  <c r="I44" i="2"/>
  <c r="I45" i="2"/>
  <c r="I46" i="2"/>
  <c r="I47" i="2"/>
  <c r="I48" i="2"/>
  <c r="I49" i="2"/>
  <c r="I50" i="2"/>
  <c r="I51" i="2"/>
  <c r="I52" i="2"/>
  <c r="I53" i="2"/>
  <c r="I54" i="2"/>
  <c r="I55" i="2"/>
  <c r="I56" i="2"/>
  <c r="I57" i="2"/>
  <c r="I58" i="2"/>
  <c r="I59" i="2"/>
  <c r="I60" i="2"/>
  <c r="I61" i="2"/>
  <c r="I35" i="2"/>
  <c r="I30" i="2"/>
  <c r="I31" i="2"/>
  <c r="I32" i="2"/>
  <c r="I33" i="2"/>
  <c r="I34" i="2"/>
  <c r="I29" i="2"/>
  <c r="I25" i="2"/>
  <c r="I26" i="2"/>
  <c r="K528" i="2" l="1"/>
  <c r="L528" i="2" s="1"/>
  <c r="K529" i="2"/>
  <c r="L529" i="2" s="1"/>
  <c r="K530" i="2"/>
  <c r="L530" i="2" s="1"/>
  <c r="K531" i="2"/>
  <c r="L531" i="2" s="1"/>
  <c r="K532" i="2"/>
  <c r="L532" i="2" s="1"/>
  <c r="K533" i="2"/>
  <c r="L533" i="2" s="1"/>
  <c r="K527" i="2"/>
  <c r="L527" i="2" s="1"/>
  <c r="K517" i="2"/>
  <c r="L517" i="2" s="1"/>
  <c r="K518" i="2"/>
  <c r="L518" i="2" s="1"/>
  <c r="K519" i="2"/>
  <c r="L519" i="2" s="1"/>
  <c r="K520" i="2"/>
  <c r="L520" i="2" s="1"/>
  <c r="K521" i="2"/>
  <c r="L521" i="2" s="1"/>
  <c r="K522" i="2"/>
  <c r="L522" i="2" s="1"/>
  <c r="K523" i="2"/>
  <c r="L523" i="2" s="1"/>
  <c r="K524" i="2"/>
  <c r="L524" i="2" s="1"/>
  <c r="K516" i="2"/>
  <c r="L516" i="2" s="1"/>
  <c r="K513" i="2"/>
  <c r="L513" i="2" s="1"/>
  <c r="K512" i="2"/>
  <c r="L512" i="2" s="1"/>
  <c r="K508" i="2"/>
  <c r="L508" i="2" s="1"/>
  <c r="K509" i="2"/>
  <c r="L509" i="2" s="1"/>
  <c r="K507" i="2"/>
  <c r="L507" i="2" s="1"/>
  <c r="K504" i="2"/>
  <c r="L504" i="2" s="1"/>
  <c r="K505" i="2"/>
  <c r="L505" i="2" s="1"/>
  <c r="K503" i="2"/>
  <c r="L503" i="2" s="1"/>
  <c r="K499" i="2"/>
  <c r="L499" i="2" s="1"/>
  <c r="K500" i="2"/>
  <c r="L500" i="2" s="1"/>
  <c r="K501" i="2"/>
  <c r="L501" i="2" s="1"/>
  <c r="K498" i="2"/>
  <c r="L498" i="2" s="1"/>
  <c r="K476" i="2"/>
  <c r="L476" i="2" s="1"/>
  <c r="K477" i="2"/>
  <c r="L477" i="2" s="1"/>
  <c r="K478" i="2"/>
  <c r="L478" i="2" s="1"/>
  <c r="K479" i="2"/>
  <c r="L479" i="2" s="1"/>
  <c r="K480" i="2"/>
  <c r="L480" i="2" s="1"/>
  <c r="K481" i="2"/>
  <c r="L481" i="2" s="1"/>
  <c r="K482" i="2"/>
  <c r="L482" i="2" s="1"/>
  <c r="K483" i="2"/>
  <c r="L483" i="2" s="1"/>
  <c r="K484" i="2"/>
  <c r="L484" i="2" s="1"/>
  <c r="K485" i="2"/>
  <c r="L485" i="2" s="1"/>
  <c r="K486" i="2"/>
  <c r="L486" i="2" s="1"/>
  <c r="K487" i="2"/>
  <c r="L487" i="2" s="1"/>
  <c r="K488" i="2"/>
  <c r="L488" i="2" s="1"/>
  <c r="K489" i="2"/>
  <c r="L489" i="2" s="1"/>
  <c r="K490" i="2"/>
  <c r="L490" i="2" s="1"/>
  <c r="K491" i="2"/>
  <c r="L491" i="2" s="1"/>
  <c r="K492" i="2"/>
  <c r="L492" i="2" s="1"/>
  <c r="K493" i="2"/>
  <c r="L493" i="2" s="1"/>
  <c r="K494" i="2"/>
  <c r="L494" i="2" s="1"/>
  <c r="K475" i="2"/>
  <c r="L475" i="2" s="1"/>
  <c r="K450" i="2"/>
  <c r="L450" i="2" s="1"/>
  <c r="K451" i="2"/>
  <c r="L451" i="2" s="1"/>
  <c r="K452" i="2"/>
  <c r="L452" i="2" s="1"/>
  <c r="K453" i="2"/>
  <c r="L453" i="2" s="1"/>
  <c r="K454" i="2"/>
  <c r="L454" i="2" s="1"/>
  <c r="K455" i="2"/>
  <c r="L455" i="2" s="1"/>
  <c r="K456" i="2"/>
  <c r="L456" i="2" s="1"/>
  <c r="K457" i="2"/>
  <c r="L457" i="2" s="1"/>
  <c r="K458" i="2"/>
  <c r="L458" i="2" s="1"/>
  <c r="K459" i="2"/>
  <c r="L459" i="2" s="1"/>
  <c r="K460" i="2"/>
  <c r="L460" i="2" s="1"/>
  <c r="K461" i="2"/>
  <c r="L461" i="2" s="1"/>
  <c r="K462" i="2"/>
  <c r="L462" i="2" s="1"/>
  <c r="K463" i="2"/>
  <c r="L463" i="2" s="1"/>
  <c r="K464" i="2"/>
  <c r="L464" i="2" s="1"/>
  <c r="K465" i="2"/>
  <c r="L465" i="2" s="1"/>
  <c r="K466" i="2"/>
  <c r="L466" i="2" s="1"/>
  <c r="K467" i="2"/>
  <c r="L467" i="2" s="1"/>
  <c r="K468" i="2"/>
  <c r="L468" i="2" s="1"/>
  <c r="K469" i="2"/>
  <c r="L469" i="2" s="1"/>
  <c r="K470" i="2"/>
  <c r="L470" i="2" s="1"/>
  <c r="K471" i="2"/>
  <c r="L471" i="2" s="1"/>
  <c r="K472" i="2"/>
  <c r="L472" i="2" s="1"/>
  <c r="K449" i="2"/>
  <c r="L449" i="2" s="1"/>
  <c r="K447" i="2"/>
  <c r="L447" i="2" s="1"/>
  <c r="K446" i="2"/>
  <c r="L446" i="2" s="1"/>
  <c r="K444" i="2"/>
  <c r="L444" i="2" s="1"/>
  <c r="K443" i="2"/>
  <c r="L443" i="2" s="1"/>
  <c r="K425" i="2"/>
  <c r="L425" i="2" s="1"/>
  <c r="K426" i="2"/>
  <c r="L426" i="2" s="1"/>
  <c r="K427" i="2"/>
  <c r="L427" i="2" s="1"/>
  <c r="K428" i="2"/>
  <c r="L428" i="2" s="1"/>
  <c r="K429" i="2"/>
  <c r="L429" i="2" s="1"/>
  <c r="K430" i="2"/>
  <c r="L430" i="2" s="1"/>
  <c r="K431" i="2"/>
  <c r="L431" i="2" s="1"/>
  <c r="K432" i="2"/>
  <c r="L432" i="2" s="1"/>
  <c r="K433" i="2"/>
  <c r="L433" i="2" s="1"/>
  <c r="K434" i="2"/>
  <c r="L434" i="2" s="1"/>
  <c r="K435" i="2"/>
  <c r="L435" i="2" s="1"/>
  <c r="K436" i="2"/>
  <c r="L436" i="2" s="1"/>
  <c r="K437" i="2"/>
  <c r="L437" i="2" s="1"/>
  <c r="K438" i="2"/>
  <c r="L438" i="2" s="1"/>
  <c r="K439" i="2"/>
  <c r="L439" i="2" s="1"/>
  <c r="K440" i="2"/>
  <c r="L440" i="2" s="1"/>
  <c r="K441" i="2"/>
  <c r="L441" i="2" s="1"/>
  <c r="K424" i="2"/>
  <c r="L424" i="2" s="1"/>
  <c r="K419" i="2"/>
  <c r="L419" i="2" s="1"/>
  <c r="K420" i="2"/>
  <c r="L420" i="2" s="1"/>
  <c r="K418" i="2"/>
  <c r="L418" i="2" s="1"/>
  <c r="K413" i="2"/>
  <c r="L413" i="2" s="1"/>
  <c r="K414" i="2"/>
  <c r="L414" i="2" s="1"/>
  <c r="K415" i="2"/>
  <c r="L415" i="2" s="1"/>
  <c r="K416" i="2"/>
  <c r="L416" i="2" s="1"/>
  <c r="K412" i="2"/>
  <c r="L412" i="2" s="1"/>
  <c r="K402" i="2"/>
  <c r="L402" i="2" s="1"/>
  <c r="K403" i="2"/>
  <c r="L403" i="2" s="1"/>
  <c r="K404" i="2"/>
  <c r="L404" i="2" s="1"/>
  <c r="K405" i="2"/>
  <c r="L405" i="2" s="1"/>
  <c r="K406" i="2"/>
  <c r="L406" i="2" s="1"/>
  <c r="K407" i="2"/>
  <c r="L407" i="2" s="1"/>
  <c r="K408" i="2"/>
  <c r="L408" i="2" s="1"/>
  <c r="K401" i="2"/>
  <c r="L401" i="2" s="1"/>
  <c r="K386" i="2"/>
  <c r="L386" i="2" s="1"/>
  <c r="K387" i="2"/>
  <c r="L387" i="2" s="1"/>
  <c r="K388" i="2"/>
  <c r="L388" i="2" s="1"/>
  <c r="K389" i="2"/>
  <c r="L389" i="2" s="1"/>
  <c r="K390" i="2"/>
  <c r="L390" i="2" s="1"/>
  <c r="K391" i="2"/>
  <c r="L391" i="2" s="1"/>
  <c r="K392" i="2"/>
  <c r="L392" i="2" s="1"/>
  <c r="K393" i="2"/>
  <c r="L393" i="2" s="1"/>
  <c r="K394" i="2"/>
  <c r="L394" i="2" s="1"/>
  <c r="K395" i="2"/>
  <c r="L395" i="2" s="1"/>
  <c r="K396" i="2"/>
  <c r="L396" i="2" s="1"/>
  <c r="K397" i="2"/>
  <c r="L397" i="2" s="1"/>
  <c r="K398" i="2"/>
  <c r="L398" i="2" s="1"/>
  <c r="K399" i="2"/>
  <c r="L399" i="2" s="1"/>
  <c r="K385" i="2"/>
  <c r="L385" i="2" s="1"/>
  <c r="K381" i="2"/>
  <c r="L381" i="2" s="1"/>
  <c r="K377" i="2"/>
  <c r="L377" i="2" s="1"/>
  <c r="K378" i="2"/>
  <c r="L378" i="2" s="1"/>
  <c r="K379" i="2"/>
  <c r="L379" i="2" s="1"/>
  <c r="K380" i="2"/>
  <c r="L380" i="2" s="1"/>
  <c r="K376" i="2"/>
  <c r="L376" i="2" s="1"/>
  <c r="K336" i="2"/>
  <c r="L336" i="2" s="1"/>
  <c r="K337" i="2"/>
  <c r="L337" i="2" s="1"/>
  <c r="K338" i="2"/>
  <c r="L338" i="2" s="1"/>
  <c r="K339" i="2"/>
  <c r="L339" i="2" s="1"/>
  <c r="K340" i="2"/>
  <c r="L340" i="2" s="1"/>
  <c r="K341" i="2"/>
  <c r="L341" i="2" s="1"/>
  <c r="K342" i="2"/>
  <c r="L342" i="2" s="1"/>
  <c r="K343" i="2"/>
  <c r="L343" i="2" s="1"/>
  <c r="K344" i="2"/>
  <c r="L344" i="2" s="1"/>
  <c r="K345" i="2"/>
  <c r="L345" i="2" s="1"/>
  <c r="K346" i="2"/>
  <c r="L346" i="2" s="1"/>
  <c r="K347" i="2"/>
  <c r="L347" i="2" s="1"/>
  <c r="K348" i="2"/>
  <c r="L348" i="2" s="1"/>
  <c r="K349" i="2"/>
  <c r="L349" i="2" s="1"/>
  <c r="K350" i="2"/>
  <c r="L350" i="2" s="1"/>
  <c r="K351" i="2"/>
  <c r="L351" i="2" s="1"/>
  <c r="K352" i="2"/>
  <c r="L352" i="2" s="1"/>
  <c r="K353" i="2"/>
  <c r="L353" i="2" s="1"/>
  <c r="K354" i="2"/>
  <c r="L354" i="2" s="1"/>
  <c r="K355" i="2"/>
  <c r="L355" i="2" s="1"/>
  <c r="K356" i="2"/>
  <c r="L356" i="2" s="1"/>
  <c r="K357" i="2"/>
  <c r="L357" i="2" s="1"/>
  <c r="K358" i="2"/>
  <c r="L358" i="2" s="1"/>
  <c r="K359" i="2"/>
  <c r="L359" i="2" s="1"/>
  <c r="K360" i="2"/>
  <c r="L360" i="2" s="1"/>
  <c r="K361" i="2"/>
  <c r="L361" i="2" s="1"/>
  <c r="K362" i="2"/>
  <c r="L362" i="2" s="1"/>
  <c r="K363" i="2"/>
  <c r="L363" i="2" s="1"/>
  <c r="K364" i="2"/>
  <c r="L364" i="2" s="1"/>
  <c r="K365" i="2"/>
  <c r="L365" i="2" s="1"/>
  <c r="K366" i="2"/>
  <c r="L366" i="2" s="1"/>
  <c r="K367" i="2"/>
  <c r="L367" i="2" s="1"/>
  <c r="K368" i="2"/>
  <c r="L368" i="2" s="1"/>
  <c r="K369" i="2"/>
  <c r="L369" i="2" s="1"/>
  <c r="K370" i="2"/>
  <c r="L370" i="2" s="1"/>
  <c r="K371" i="2"/>
  <c r="L371" i="2" s="1"/>
  <c r="K372" i="2"/>
  <c r="L372" i="2" s="1"/>
  <c r="K373" i="2"/>
  <c r="L373" i="2" s="1"/>
  <c r="K374" i="2"/>
  <c r="L374" i="2" s="1"/>
  <c r="K335" i="2"/>
  <c r="L335" i="2" s="1"/>
  <c r="K298" i="2"/>
  <c r="L298" i="2" s="1"/>
  <c r="K299" i="2"/>
  <c r="L299" i="2" s="1"/>
  <c r="K300" i="2"/>
  <c r="L300" i="2" s="1"/>
  <c r="K301" i="2"/>
  <c r="L301" i="2" s="1"/>
  <c r="K302" i="2"/>
  <c r="L302" i="2" s="1"/>
  <c r="K303" i="2"/>
  <c r="L303" i="2" s="1"/>
  <c r="K304" i="2"/>
  <c r="L304" i="2" s="1"/>
  <c r="K305" i="2"/>
  <c r="L305" i="2" s="1"/>
  <c r="K306" i="2"/>
  <c r="L306" i="2" s="1"/>
  <c r="K307" i="2"/>
  <c r="L307" i="2" s="1"/>
  <c r="K308" i="2"/>
  <c r="L308" i="2" s="1"/>
  <c r="K309" i="2"/>
  <c r="L309" i="2" s="1"/>
  <c r="K310" i="2"/>
  <c r="L310" i="2" s="1"/>
  <c r="K311" i="2"/>
  <c r="L311" i="2" s="1"/>
  <c r="K312" i="2"/>
  <c r="L312" i="2" s="1"/>
  <c r="K313" i="2"/>
  <c r="L313" i="2" s="1"/>
  <c r="K314" i="2"/>
  <c r="L314" i="2" s="1"/>
  <c r="K315" i="2"/>
  <c r="L315" i="2" s="1"/>
  <c r="K316" i="2"/>
  <c r="L316" i="2" s="1"/>
  <c r="K317" i="2"/>
  <c r="L317" i="2" s="1"/>
  <c r="K318" i="2"/>
  <c r="L318" i="2" s="1"/>
  <c r="K319" i="2"/>
  <c r="L319" i="2" s="1"/>
  <c r="K320" i="2"/>
  <c r="L320" i="2" s="1"/>
  <c r="K321" i="2"/>
  <c r="L321" i="2" s="1"/>
  <c r="K322" i="2"/>
  <c r="L322" i="2" s="1"/>
  <c r="K323" i="2"/>
  <c r="L323" i="2" s="1"/>
  <c r="K324" i="2"/>
  <c r="L324" i="2" s="1"/>
  <c r="K325" i="2"/>
  <c r="L325" i="2" s="1"/>
  <c r="K326" i="2"/>
  <c r="L326" i="2" s="1"/>
  <c r="K327" i="2"/>
  <c r="L327" i="2" s="1"/>
  <c r="K328" i="2"/>
  <c r="L328" i="2" s="1"/>
  <c r="K329" i="2"/>
  <c r="L329" i="2" s="1"/>
  <c r="K330" i="2"/>
  <c r="L330" i="2" s="1"/>
  <c r="K331" i="2"/>
  <c r="L331" i="2" s="1"/>
  <c r="K332" i="2"/>
  <c r="L332" i="2" s="1"/>
  <c r="K333" i="2"/>
  <c r="L333" i="2" s="1"/>
  <c r="K297" i="2"/>
  <c r="L297" i="2" s="1"/>
  <c r="K288" i="2"/>
  <c r="L288" i="2" s="1"/>
  <c r="K289" i="2"/>
  <c r="L289" i="2" s="1"/>
  <c r="K290" i="2"/>
  <c r="L290" i="2" s="1"/>
  <c r="K291" i="2"/>
  <c r="L291" i="2" s="1"/>
  <c r="K292" i="2"/>
  <c r="L292" i="2" s="1"/>
  <c r="K293" i="2"/>
  <c r="L293" i="2" s="1"/>
  <c r="K287" i="2"/>
  <c r="L287" i="2" s="1"/>
  <c r="K258" i="2"/>
  <c r="L258" i="2" s="1"/>
  <c r="K259" i="2"/>
  <c r="L259" i="2" s="1"/>
  <c r="K260" i="2"/>
  <c r="L260" i="2" s="1"/>
  <c r="K261" i="2"/>
  <c r="L261" i="2" s="1"/>
  <c r="K262" i="2"/>
  <c r="L262" i="2" s="1"/>
  <c r="K263" i="2"/>
  <c r="L263" i="2" s="1"/>
  <c r="K264" i="2"/>
  <c r="L264" i="2" s="1"/>
  <c r="K265" i="2"/>
  <c r="L265" i="2" s="1"/>
  <c r="K266" i="2"/>
  <c r="L266" i="2" s="1"/>
  <c r="K267" i="2"/>
  <c r="L267" i="2" s="1"/>
  <c r="K268" i="2"/>
  <c r="L268" i="2" s="1"/>
  <c r="K269" i="2"/>
  <c r="L269" i="2" s="1"/>
  <c r="K270" i="2"/>
  <c r="L270" i="2" s="1"/>
  <c r="K271" i="2"/>
  <c r="L271" i="2" s="1"/>
  <c r="K272" i="2"/>
  <c r="L272" i="2" s="1"/>
  <c r="K273" i="2"/>
  <c r="L273" i="2" s="1"/>
  <c r="K274" i="2"/>
  <c r="L274" i="2" s="1"/>
  <c r="K275" i="2"/>
  <c r="L275" i="2" s="1"/>
  <c r="K276" i="2"/>
  <c r="L276" i="2" s="1"/>
  <c r="K277" i="2"/>
  <c r="L277" i="2" s="1"/>
  <c r="K278" i="2"/>
  <c r="L278" i="2" s="1"/>
  <c r="K279" i="2"/>
  <c r="L279" i="2" s="1"/>
  <c r="K280" i="2"/>
  <c r="L280" i="2" s="1"/>
  <c r="K281" i="2"/>
  <c r="L281" i="2" s="1"/>
  <c r="K282" i="2"/>
  <c r="L282" i="2" s="1"/>
  <c r="K283" i="2"/>
  <c r="L283" i="2" s="1"/>
  <c r="K284" i="2"/>
  <c r="L284" i="2" s="1"/>
  <c r="K257" i="2"/>
  <c r="L257" i="2" s="1"/>
  <c r="K214" i="2"/>
  <c r="L214" i="2" s="1"/>
  <c r="K215" i="2"/>
  <c r="L215" i="2" s="1"/>
  <c r="K216" i="2"/>
  <c r="L216" i="2" s="1"/>
  <c r="K217" i="2"/>
  <c r="L217" i="2" s="1"/>
  <c r="K218" i="2"/>
  <c r="L218" i="2" s="1"/>
  <c r="K219" i="2"/>
  <c r="L219" i="2" s="1"/>
  <c r="K220" i="2"/>
  <c r="L220" i="2" s="1"/>
  <c r="K221" i="2"/>
  <c r="L221" i="2" s="1"/>
  <c r="K222" i="2"/>
  <c r="L222" i="2" s="1"/>
  <c r="K223" i="2"/>
  <c r="L223" i="2" s="1"/>
  <c r="K224" i="2"/>
  <c r="L224" i="2" s="1"/>
  <c r="K225" i="2"/>
  <c r="L225" i="2" s="1"/>
  <c r="K226" i="2"/>
  <c r="L226" i="2" s="1"/>
  <c r="K227" i="2"/>
  <c r="L227" i="2" s="1"/>
  <c r="K228" i="2"/>
  <c r="L228" i="2" s="1"/>
  <c r="K229" i="2"/>
  <c r="L229" i="2" s="1"/>
  <c r="K230" i="2"/>
  <c r="L230" i="2" s="1"/>
  <c r="K231" i="2"/>
  <c r="L231" i="2" s="1"/>
  <c r="K232" i="2"/>
  <c r="L232" i="2" s="1"/>
  <c r="K233" i="2"/>
  <c r="L233" i="2" s="1"/>
  <c r="K234" i="2"/>
  <c r="L234" i="2" s="1"/>
  <c r="K235" i="2"/>
  <c r="L235" i="2" s="1"/>
  <c r="K236" i="2"/>
  <c r="L236" i="2" s="1"/>
  <c r="K237" i="2"/>
  <c r="L237" i="2" s="1"/>
  <c r="K238" i="2"/>
  <c r="L238" i="2" s="1"/>
  <c r="K239" i="2"/>
  <c r="L239" i="2" s="1"/>
  <c r="K240" i="2"/>
  <c r="L240" i="2" s="1"/>
  <c r="K241" i="2"/>
  <c r="L241" i="2" s="1"/>
  <c r="K242" i="2"/>
  <c r="L242" i="2" s="1"/>
  <c r="K243" i="2"/>
  <c r="L243" i="2" s="1"/>
  <c r="K244" i="2"/>
  <c r="L244" i="2" s="1"/>
  <c r="K245" i="2"/>
  <c r="L245" i="2" s="1"/>
  <c r="K246" i="2"/>
  <c r="L246" i="2" s="1"/>
  <c r="K247" i="2"/>
  <c r="L247" i="2" s="1"/>
  <c r="K248" i="2"/>
  <c r="L248" i="2" s="1"/>
  <c r="K249" i="2"/>
  <c r="L249" i="2" s="1"/>
  <c r="K250" i="2"/>
  <c r="L250" i="2" s="1"/>
  <c r="K251" i="2"/>
  <c r="L251" i="2" s="1"/>
  <c r="K252" i="2"/>
  <c r="L252" i="2" s="1"/>
  <c r="K213" i="2"/>
  <c r="L213" i="2" s="1"/>
  <c r="K142" i="2"/>
  <c r="L142" i="2" s="1"/>
  <c r="K143" i="2"/>
  <c r="L143" i="2" s="1"/>
  <c r="K144" i="2"/>
  <c r="L144" i="2" s="1"/>
  <c r="K145" i="2"/>
  <c r="L145" i="2" s="1"/>
  <c r="K146" i="2"/>
  <c r="L146" i="2" s="1"/>
  <c r="K147" i="2"/>
  <c r="L147" i="2" s="1"/>
  <c r="K148" i="2"/>
  <c r="L148" i="2" s="1"/>
  <c r="K149" i="2"/>
  <c r="L149" i="2" s="1"/>
  <c r="K150" i="2"/>
  <c r="L150" i="2" s="1"/>
  <c r="K151" i="2"/>
  <c r="L151" i="2" s="1"/>
  <c r="K152" i="2"/>
  <c r="L152" i="2" s="1"/>
  <c r="K153" i="2"/>
  <c r="L153" i="2" s="1"/>
  <c r="K154" i="2"/>
  <c r="L154" i="2" s="1"/>
  <c r="K155" i="2"/>
  <c r="L155" i="2" s="1"/>
  <c r="K156" i="2"/>
  <c r="L156" i="2" s="1"/>
  <c r="K157" i="2"/>
  <c r="L157" i="2" s="1"/>
  <c r="K158" i="2"/>
  <c r="L158" i="2" s="1"/>
  <c r="K159" i="2"/>
  <c r="L159" i="2" s="1"/>
  <c r="K160" i="2"/>
  <c r="L160" i="2" s="1"/>
  <c r="K161" i="2"/>
  <c r="L161" i="2" s="1"/>
  <c r="K162" i="2"/>
  <c r="L162" i="2" s="1"/>
  <c r="K163" i="2"/>
  <c r="L163" i="2" s="1"/>
  <c r="K164" i="2"/>
  <c r="L164" i="2" s="1"/>
  <c r="K165" i="2"/>
  <c r="L165" i="2" s="1"/>
  <c r="K166" i="2"/>
  <c r="L166" i="2" s="1"/>
  <c r="K167" i="2"/>
  <c r="L167" i="2" s="1"/>
  <c r="K168" i="2"/>
  <c r="L168" i="2" s="1"/>
  <c r="K169" i="2"/>
  <c r="L169" i="2" s="1"/>
  <c r="K170" i="2"/>
  <c r="L170" i="2" s="1"/>
  <c r="K171" i="2"/>
  <c r="L171" i="2" s="1"/>
  <c r="K172" i="2"/>
  <c r="L172" i="2" s="1"/>
  <c r="K173" i="2"/>
  <c r="L173" i="2" s="1"/>
  <c r="K174" i="2"/>
  <c r="L174" i="2" s="1"/>
  <c r="K175" i="2"/>
  <c r="L175" i="2" s="1"/>
  <c r="K176" i="2"/>
  <c r="L176" i="2" s="1"/>
  <c r="K177" i="2"/>
  <c r="L177" i="2" s="1"/>
  <c r="K178" i="2"/>
  <c r="L178" i="2" s="1"/>
  <c r="K179" i="2"/>
  <c r="L179" i="2" s="1"/>
  <c r="K180" i="2"/>
  <c r="L180" i="2" s="1"/>
  <c r="K181" i="2"/>
  <c r="L181" i="2" s="1"/>
  <c r="K182" i="2"/>
  <c r="L182" i="2" s="1"/>
  <c r="K183" i="2"/>
  <c r="L183" i="2" s="1"/>
  <c r="K184" i="2"/>
  <c r="L184" i="2" s="1"/>
  <c r="K185" i="2"/>
  <c r="L185" i="2" s="1"/>
  <c r="K186" i="2"/>
  <c r="L186" i="2" s="1"/>
  <c r="K187" i="2"/>
  <c r="L187" i="2" s="1"/>
  <c r="K188" i="2"/>
  <c r="L188" i="2" s="1"/>
  <c r="K189" i="2"/>
  <c r="L189" i="2" s="1"/>
  <c r="K190" i="2"/>
  <c r="L190" i="2" s="1"/>
  <c r="K191" i="2"/>
  <c r="L191" i="2" s="1"/>
  <c r="K192" i="2"/>
  <c r="L192" i="2" s="1"/>
  <c r="K193" i="2"/>
  <c r="L193" i="2" s="1"/>
  <c r="K194" i="2"/>
  <c r="L194" i="2" s="1"/>
  <c r="K195" i="2"/>
  <c r="L195" i="2" s="1"/>
  <c r="K196" i="2"/>
  <c r="L196" i="2" s="1"/>
  <c r="K197" i="2"/>
  <c r="L197" i="2" s="1"/>
  <c r="K198" i="2"/>
  <c r="L198" i="2" s="1"/>
  <c r="K199" i="2"/>
  <c r="L199" i="2" s="1"/>
  <c r="K200" i="2"/>
  <c r="L200" i="2" s="1"/>
  <c r="K201" i="2"/>
  <c r="L201" i="2" s="1"/>
  <c r="K202" i="2"/>
  <c r="L202" i="2" s="1"/>
  <c r="K203" i="2"/>
  <c r="L203" i="2" s="1"/>
  <c r="K204" i="2"/>
  <c r="L204" i="2" s="1"/>
  <c r="K205" i="2"/>
  <c r="L205" i="2" s="1"/>
  <c r="K206" i="2"/>
  <c r="L206" i="2" s="1"/>
  <c r="K207" i="2"/>
  <c r="L207" i="2" s="1"/>
  <c r="K208" i="2"/>
  <c r="L208" i="2" s="1"/>
  <c r="K209" i="2"/>
  <c r="L209" i="2" s="1"/>
  <c r="K210" i="2"/>
  <c r="L210" i="2" s="1"/>
  <c r="K211" i="2"/>
  <c r="L211" i="2" s="1"/>
  <c r="K141" i="2"/>
  <c r="L141" i="2" s="1"/>
  <c r="K127" i="2"/>
  <c r="L127" i="2" s="1"/>
  <c r="K128" i="2"/>
  <c r="L128" i="2" s="1"/>
  <c r="K129" i="2"/>
  <c r="L129" i="2" s="1"/>
  <c r="K130" i="2"/>
  <c r="L130" i="2" s="1"/>
  <c r="K131" i="2"/>
  <c r="L131" i="2" s="1"/>
  <c r="K132" i="2"/>
  <c r="L132" i="2" s="1"/>
  <c r="K133" i="2"/>
  <c r="L133" i="2" s="1"/>
  <c r="K134" i="2"/>
  <c r="L134" i="2" s="1"/>
  <c r="K135" i="2"/>
  <c r="L135" i="2" s="1"/>
  <c r="K136" i="2"/>
  <c r="L136" i="2" s="1"/>
  <c r="K137" i="2"/>
  <c r="L137" i="2" s="1"/>
  <c r="K126" i="2"/>
  <c r="L126" i="2" s="1"/>
  <c r="K124" i="2"/>
  <c r="L124" i="2" s="1"/>
  <c r="K123" i="2"/>
  <c r="K110" i="2"/>
  <c r="L110" i="2" s="1"/>
  <c r="K111" i="2"/>
  <c r="L111" i="2" s="1"/>
  <c r="K112" i="2"/>
  <c r="L112" i="2" s="1"/>
  <c r="K113" i="2"/>
  <c r="L113" i="2" s="1"/>
  <c r="K114" i="2"/>
  <c r="L114" i="2" s="1"/>
  <c r="K115" i="2"/>
  <c r="L115" i="2" s="1"/>
  <c r="K109" i="2"/>
  <c r="L109" i="2" s="1"/>
  <c r="K103" i="2"/>
  <c r="L103" i="2" s="1"/>
  <c r="K104" i="2"/>
  <c r="L104" i="2" s="1"/>
  <c r="K105" i="2"/>
  <c r="L105" i="2" s="1"/>
  <c r="K106" i="2"/>
  <c r="L106" i="2" s="1"/>
  <c r="K96" i="2"/>
  <c r="L96" i="2" s="1"/>
  <c r="K99" i="2"/>
  <c r="L99" i="2" s="1"/>
  <c r="K95" i="2"/>
  <c r="L95" i="2" s="1"/>
  <c r="K70" i="2"/>
  <c r="L70" i="2" s="1"/>
  <c r="K71" i="2"/>
  <c r="L71" i="2" s="1"/>
  <c r="K72" i="2"/>
  <c r="L72" i="2" s="1"/>
  <c r="K73" i="2"/>
  <c r="L73" i="2" s="1"/>
  <c r="K74" i="2"/>
  <c r="L74" i="2" s="1"/>
  <c r="K75" i="2"/>
  <c r="L75" i="2" s="1"/>
  <c r="K76" i="2"/>
  <c r="L76" i="2" s="1"/>
  <c r="K77" i="2"/>
  <c r="L77" i="2" s="1"/>
  <c r="K78" i="2"/>
  <c r="L78" i="2" s="1"/>
  <c r="K79" i="2"/>
  <c r="L79" i="2" s="1"/>
  <c r="K80" i="2"/>
  <c r="L80" i="2" s="1"/>
  <c r="K81" i="2"/>
  <c r="L81" i="2" s="1"/>
  <c r="K82" i="2"/>
  <c r="L82" i="2" s="1"/>
  <c r="K83" i="2"/>
  <c r="L83" i="2" s="1"/>
  <c r="K84" i="2"/>
  <c r="L84" i="2" s="1"/>
  <c r="K85" i="2"/>
  <c r="L85" i="2" s="1"/>
  <c r="K86" i="2"/>
  <c r="L86" i="2" s="1"/>
  <c r="K87" i="2"/>
  <c r="L87" i="2" s="1"/>
  <c r="K88" i="2"/>
  <c r="L88" i="2" s="1"/>
  <c r="K89" i="2"/>
  <c r="L89" i="2" s="1"/>
  <c r="K90" i="2"/>
  <c r="L90" i="2" s="1"/>
  <c r="K91" i="2"/>
  <c r="L91" i="2" s="1"/>
  <c r="K92" i="2"/>
  <c r="L92" i="2" s="1"/>
  <c r="K93" i="2"/>
  <c r="L93" i="2" s="1"/>
  <c r="K69" i="2"/>
  <c r="L69" i="2" s="1"/>
  <c r="K65" i="2"/>
  <c r="L65" i="2" s="1"/>
  <c r="K30" i="2"/>
  <c r="L30" i="2" s="1"/>
  <c r="K31" i="2"/>
  <c r="L31" i="2" s="1"/>
  <c r="K32" i="2"/>
  <c r="L32" i="2" s="1"/>
  <c r="K33" i="2"/>
  <c r="L33" i="2" s="1"/>
  <c r="K34" i="2"/>
  <c r="L34" i="2" s="1"/>
  <c r="K35" i="2"/>
  <c r="L35" i="2" s="1"/>
  <c r="K36" i="2"/>
  <c r="L36" i="2" s="1"/>
  <c r="K37" i="2"/>
  <c r="L37" i="2" s="1"/>
  <c r="K38" i="2"/>
  <c r="L38" i="2" s="1"/>
  <c r="K39" i="2"/>
  <c r="L39" i="2" s="1"/>
  <c r="K40" i="2"/>
  <c r="L40" i="2" s="1"/>
  <c r="K41" i="2"/>
  <c r="L41" i="2" s="1"/>
  <c r="K42" i="2"/>
  <c r="L42" i="2" s="1"/>
  <c r="K43" i="2"/>
  <c r="L43" i="2" s="1"/>
  <c r="K44" i="2"/>
  <c r="L44" i="2" s="1"/>
  <c r="K45" i="2"/>
  <c r="L45" i="2" s="1"/>
  <c r="K46" i="2"/>
  <c r="L46" i="2" s="1"/>
  <c r="K47" i="2"/>
  <c r="L47" i="2" s="1"/>
  <c r="K48" i="2"/>
  <c r="L48" i="2" s="1"/>
  <c r="K49" i="2"/>
  <c r="L49" i="2" s="1"/>
  <c r="K50" i="2"/>
  <c r="L50" i="2" s="1"/>
  <c r="K51" i="2"/>
  <c r="L51" i="2" s="1"/>
  <c r="K52" i="2"/>
  <c r="L52" i="2" s="1"/>
  <c r="K53" i="2"/>
  <c r="L53" i="2" s="1"/>
  <c r="K54" i="2"/>
  <c r="L54" i="2" s="1"/>
  <c r="K55" i="2"/>
  <c r="L55" i="2" s="1"/>
  <c r="K56" i="2"/>
  <c r="L56" i="2" s="1"/>
  <c r="K57" i="2"/>
  <c r="L57" i="2" s="1"/>
  <c r="K58" i="2"/>
  <c r="L58" i="2" s="1"/>
  <c r="K59" i="2"/>
  <c r="L59" i="2" s="1"/>
  <c r="K60" i="2"/>
  <c r="L60" i="2" s="1"/>
  <c r="K61" i="2"/>
  <c r="L61" i="2" s="1"/>
  <c r="K25" i="2"/>
  <c r="L25" i="2" s="1"/>
  <c r="K26" i="2"/>
  <c r="L26" i="2" s="1"/>
  <c r="AA526" i="2"/>
  <c r="Z526" i="2"/>
  <c r="AA525" i="2"/>
  <c r="Z525" i="2"/>
  <c r="AA506" i="2"/>
  <c r="Z506" i="2"/>
  <c r="AA502" i="2"/>
  <c r="Z502" i="2"/>
  <c r="AA497" i="2"/>
  <c r="Z497" i="2"/>
  <c r="AA448" i="2"/>
  <c r="Z448" i="2"/>
  <c r="AA445" i="2"/>
  <c r="Z445" i="2"/>
  <c r="AA442" i="2"/>
  <c r="Z442" i="2"/>
  <c r="AA423" i="2"/>
  <c r="Z423" i="2"/>
  <c r="AA417" i="2"/>
  <c r="Z417" i="2"/>
  <c r="AA400" i="2"/>
  <c r="Z400" i="2"/>
  <c r="AA375" i="2"/>
  <c r="Z375" i="2"/>
  <c r="Z253" i="2"/>
  <c r="AA253" i="2"/>
  <c r="AA212" i="2"/>
  <c r="Z212" i="2"/>
  <c r="AA140" i="2"/>
  <c r="Z140" i="2"/>
  <c r="AA125" i="2"/>
  <c r="Z125" i="2"/>
  <c r="F119" i="2"/>
  <c r="I119" i="2" s="1"/>
  <c r="K119" i="2" s="1"/>
  <c r="L119" i="2" s="1"/>
  <c r="F118" i="2"/>
  <c r="I118" i="2" s="1"/>
  <c r="K118" i="2" s="1"/>
  <c r="L118" i="2" s="1"/>
  <c r="F117" i="2"/>
  <c r="I117" i="2" s="1"/>
  <c r="K117" i="2" s="1"/>
  <c r="L117" i="2" s="1"/>
  <c r="F116" i="2"/>
  <c r="I116" i="2" s="1"/>
  <c r="K116" i="2" s="1"/>
  <c r="L116" i="2" s="1"/>
  <c r="L534" i="2" l="1"/>
  <c r="L382" i="2"/>
  <c r="L421" i="2"/>
  <c r="L510" i="2"/>
  <c r="L285" i="2"/>
  <c r="L294" i="2"/>
  <c r="L409" i="2"/>
  <c r="L473" i="2"/>
  <c r="L495" i="2"/>
  <c r="L514" i="2"/>
  <c r="L525" i="2"/>
  <c r="L120" i="2"/>
  <c r="L253" i="2"/>
  <c r="L123" i="2"/>
  <c r="L138" i="2" s="1"/>
  <c r="L100" i="2"/>
  <c r="L546" i="2" l="1"/>
  <c r="L545" i="2"/>
  <c r="C539" i="2"/>
  <c r="AA535" i="2"/>
  <c r="Z535" i="2"/>
  <c r="AA534" i="2"/>
  <c r="Z534" i="2"/>
  <c r="Z522" i="2"/>
  <c r="AA522" i="2"/>
  <c r="A522" i="2"/>
  <c r="Z521" i="2"/>
  <c r="AA521" i="2"/>
  <c r="A521" i="2"/>
  <c r="AA520" i="2"/>
  <c r="Z520" i="2"/>
  <c r="A520" i="2"/>
  <c r="Z519" i="2"/>
  <c r="AA519" i="2"/>
  <c r="A519" i="2"/>
  <c r="AA518" i="2"/>
  <c r="Z518" i="2"/>
  <c r="A518" i="2"/>
  <c r="Z517" i="2"/>
  <c r="AA517" i="2"/>
  <c r="A517" i="2"/>
  <c r="AA516" i="2"/>
  <c r="Z516" i="2"/>
  <c r="A516" i="2"/>
  <c r="AA515" i="2"/>
  <c r="Z515" i="2"/>
  <c r="AA514" i="2"/>
  <c r="Z514" i="2"/>
  <c r="AA513" i="2"/>
  <c r="Z513" i="2"/>
  <c r="A513" i="2"/>
  <c r="Z512" i="2"/>
  <c r="AA512" i="2"/>
  <c r="A512" i="2"/>
  <c r="AA511" i="2"/>
  <c r="Z511" i="2"/>
  <c r="AA510" i="2"/>
  <c r="Z510" i="2"/>
  <c r="AA496" i="2"/>
  <c r="Z496" i="2"/>
  <c r="AA495" i="2"/>
  <c r="Z495" i="2"/>
  <c r="Z494" i="2"/>
  <c r="AA494" i="2"/>
  <c r="A494" i="2"/>
  <c r="AA493" i="2"/>
  <c r="Z493" i="2"/>
  <c r="A493" i="2"/>
  <c r="AA492" i="2"/>
  <c r="Z492" i="2"/>
  <c r="A492" i="2"/>
  <c r="Z491" i="2"/>
  <c r="AA491" i="2"/>
  <c r="A491" i="2"/>
  <c r="AA476" i="2"/>
  <c r="Z476" i="2"/>
  <c r="A476" i="2"/>
  <c r="Z475" i="2"/>
  <c r="A475" i="2"/>
  <c r="AA474" i="2"/>
  <c r="Z474" i="2"/>
  <c r="AA473" i="2"/>
  <c r="Z473" i="2"/>
  <c r="AA449" i="2"/>
  <c r="Z449" i="2"/>
  <c r="A449" i="2"/>
  <c r="AA447" i="2"/>
  <c r="Z447" i="2"/>
  <c r="A447" i="2"/>
  <c r="Z446" i="2"/>
  <c r="AA446" i="2"/>
  <c r="A446" i="2"/>
  <c r="Z444" i="2"/>
  <c r="AA444" i="2"/>
  <c r="A444" i="2"/>
  <c r="AA443" i="2"/>
  <c r="Z443" i="2"/>
  <c r="A443" i="2"/>
  <c r="AA441" i="2"/>
  <c r="Z441" i="2"/>
  <c r="A441" i="2"/>
  <c r="AA440" i="2"/>
  <c r="Z440" i="2"/>
  <c r="A440" i="2"/>
  <c r="AA439" i="2"/>
  <c r="Z439" i="2"/>
  <c r="A439" i="2"/>
  <c r="Z438" i="2"/>
  <c r="AA438" i="2"/>
  <c r="A438" i="2"/>
  <c r="AA437" i="2"/>
  <c r="Z437" i="2"/>
  <c r="A437" i="2"/>
  <c r="Z436" i="2"/>
  <c r="AA436" i="2"/>
  <c r="A436" i="2"/>
  <c r="AA435" i="2"/>
  <c r="Z435" i="2"/>
  <c r="A435" i="2"/>
  <c r="AA434" i="2"/>
  <c r="Z434" i="2"/>
  <c r="A434" i="2"/>
  <c r="AA433" i="2"/>
  <c r="Z433" i="2"/>
  <c r="A433" i="2"/>
  <c r="AA432" i="2"/>
  <c r="Z432" i="2"/>
  <c r="A432" i="2"/>
  <c r="Z431" i="2"/>
  <c r="AA431" i="2"/>
  <c r="A431" i="2"/>
  <c r="AA430" i="2"/>
  <c r="Z430" i="2"/>
  <c r="A430" i="2"/>
  <c r="Z429" i="2"/>
  <c r="AA429" i="2"/>
  <c r="A429" i="2"/>
  <c r="AA428" i="2"/>
  <c r="Z428" i="2"/>
  <c r="A428" i="2"/>
  <c r="Z427" i="2"/>
  <c r="AA427" i="2"/>
  <c r="A427" i="2"/>
  <c r="AA426" i="2"/>
  <c r="Z426" i="2"/>
  <c r="A426" i="2"/>
  <c r="Z425" i="2"/>
  <c r="AA425" i="2"/>
  <c r="A425" i="2"/>
  <c r="AA424" i="2"/>
  <c r="Z424" i="2"/>
  <c r="A424" i="2"/>
  <c r="AA422" i="2"/>
  <c r="Z422" i="2"/>
  <c r="AA421" i="2"/>
  <c r="Z421" i="2"/>
  <c r="Z420" i="2"/>
  <c r="AA420" i="2"/>
  <c r="A420" i="2"/>
  <c r="AA419" i="2"/>
  <c r="Z419" i="2"/>
  <c r="A419" i="2"/>
  <c r="AA418" i="2"/>
  <c r="Z418" i="2"/>
  <c r="A418" i="2"/>
  <c r="Z416" i="2"/>
  <c r="AA416" i="2"/>
  <c r="A416" i="2"/>
  <c r="Z415" i="2"/>
  <c r="AA415" i="2"/>
  <c r="A415" i="2"/>
  <c r="Z414" i="2"/>
  <c r="AA414" i="2"/>
  <c r="A414" i="2"/>
  <c r="AA413" i="2"/>
  <c r="Z413" i="2"/>
  <c r="A413" i="2"/>
  <c r="Z412" i="2"/>
  <c r="A412" i="2"/>
  <c r="AA411" i="2"/>
  <c r="Z411" i="2"/>
  <c r="AA410" i="2"/>
  <c r="Z410" i="2"/>
  <c r="AA409" i="2"/>
  <c r="Z409" i="2"/>
  <c r="Z385" i="2"/>
  <c r="A385" i="2"/>
  <c r="AA384" i="2"/>
  <c r="Z384" i="2"/>
  <c r="AA383" i="2"/>
  <c r="Z383" i="2"/>
  <c r="AA382" i="2"/>
  <c r="Z382" i="2"/>
  <c r="AA374" i="2"/>
  <c r="Z374" i="2"/>
  <c r="A374" i="2"/>
  <c r="AA373" i="2"/>
  <c r="Z373" i="2"/>
  <c r="A373" i="2"/>
  <c r="AA372" i="2"/>
  <c r="Z372" i="2"/>
  <c r="A372" i="2"/>
  <c r="AA335" i="2"/>
  <c r="Z335" i="2"/>
  <c r="A335" i="2"/>
  <c r="AA334" i="2"/>
  <c r="Z334" i="2"/>
  <c r="AA297" i="2"/>
  <c r="Z297" i="2"/>
  <c r="A297" i="2"/>
  <c r="AA296" i="2"/>
  <c r="Z296" i="2"/>
  <c r="AA295" i="2"/>
  <c r="Z295" i="2"/>
  <c r="AA294" i="2"/>
  <c r="Z294" i="2"/>
  <c r="AA293" i="2"/>
  <c r="Z293" i="2"/>
  <c r="A293" i="2"/>
  <c r="AA292" i="2"/>
  <c r="Z292" i="2"/>
  <c r="A292" i="2"/>
  <c r="AA291" i="2"/>
  <c r="Z291" i="2"/>
  <c r="A291" i="2"/>
  <c r="AA290" i="2"/>
  <c r="Z290" i="2"/>
  <c r="A290" i="2"/>
  <c r="AA289" i="2"/>
  <c r="Z289" i="2"/>
  <c r="A289" i="2"/>
  <c r="AA288" i="2"/>
  <c r="Z288" i="2"/>
  <c r="A288" i="2"/>
  <c r="AA287" i="2"/>
  <c r="Z287" i="2"/>
  <c r="A287" i="2"/>
  <c r="AA286" i="2"/>
  <c r="Z286" i="2"/>
  <c r="AA285" i="2"/>
  <c r="Z285" i="2"/>
  <c r="AA257" i="2"/>
  <c r="Z257" i="2"/>
  <c r="A257" i="2"/>
  <c r="AA256" i="2"/>
  <c r="Z256" i="2"/>
  <c r="AA255" i="2"/>
  <c r="Z255" i="2"/>
  <c r="L255" i="2"/>
  <c r="AA254" i="2"/>
  <c r="Z254" i="2"/>
  <c r="Z219" i="2"/>
  <c r="AA219" i="2"/>
  <c r="A219" i="2"/>
  <c r="AA218" i="2"/>
  <c r="Z218" i="2"/>
  <c r="A218" i="2"/>
  <c r="Z217" i="2"/>
  <c r="AA217" i="2"/>
  <c r="A217" i="2"/>
  <c r="AA216" i="2"/>
  <c r="Z216" i="2"/>
  <c r="A216" i="2"/>
  <c r="Z215" i="2"/>
  <c r="AA215" i="2"/>
  <c r="A215" i="2"/>
  <c r="AA214" i="2"/>
  <c r="Z214" i="2"/>
  <c r="A214" i="2"/>
  <c r="Z213" i="2"/>
  <c r="AA213" i="2"/>
  <c r="A213" i="2"/>
  <c r="Z211" i="2"/>
  <c r="AA211" i="2"/>
  <c r="A211" i="2"/>
  <c r="AA210" i="2"/>
  <c r="Z210" i="2"/>
  <c r="A210" i="2"/>
  <c r="Z209" i="2"/>
  <c r="AA209" i="2"/>
  <c r="A209" i="2"/>
  <c r="AA208" i="2"/>
  <c r="Z208" i="2"/>
  <c r="A208" i="2"/>
  <c r="Z207" i="2"/>
  <c r="AA207" i="2"/>
  <c r="A207" i="2"/>
  <c r="AA206" i="2"/>
  <c r="Z206" i="2"/>
  <c r="A206" i="2"/>
  <c r="Z205" i="2"/>
  <c r="AA205" i="2"/>
  <c r="A205" i="2"/>
  <c r="AA204" i="2"/>
  <c r="Z204" i="2"/>
  <c r="A204" i="2"/>
  <c r="Z203" i="2"/>
  <c r="AA203" i="2"/>
  <c r="A203" i="2"/>
  <c r="AA202" i="2"/>
  <c r="Z202" i="2"/>
  <c r="A202" i="2"/>
  <c r="Z201" i="2"/>
  <c r="AA201" i="2"/>
  <c r="A201" i="2"/>
  <c r="AA200" i="2"/>
  <c r="Z200" i="2"/>
  <c r="A200" i="2"/>
  <c r="Z199" i="2"/>
  <c r="AA199" i="2"/>
  <c r="A199" i="2"/>
  <c r="AA198" i="2"/>
  <c r="Z198" i="2"/>
  <c r="A198" i="2"/>
  <c r="Z197" i="2"/>
  <c r="AA197" i="2"/>
  <c r="A197" i="2"/>
  <c r="AA141" i="2"/>
  <c r="Z141" i="2"/>
  <c r="A141" i="2"/>
  <c r="AA139" i="2"/>
  <c r="Z139" i="2"/>
  <c r="AA138" i="2"/>
  <c r="Z138" i="2"/>
  <c r="Z137" i="2"/>
  <c r="AA137" i="2"/>
  <c r="A137" i="2"/>
  <c r="Z136" i="2"/>
  <c r="AA136" i="2"/>
  <c r="A136" i="2"/>
  <c r="Z135" i="2"/>
  <c r="AA135" i="2"/>
  <c r="A135" i="2"/>
  <c r="AA134" i="2"/>
  <c r="Z134" i="2"/>
  <c r="A134" i="2"/>
  <c r="Z133" i="2"/>
  <c r="AA133" i="2"/>
  <c r="A133" i="2"/>
  <c r="Z132" i="2"/>
  <c r="AA132" i="2"/>
  <c r="A132" i="2"/>
  <c r="Z131" i="2"/>
  <c r="AA131" i="2"/>
  <c r="A131" i="2"/>
  <c r="Z130" i="2"/>
  <c r="AA130" i="2"/>
  <c r="A130" i="2"/>
  <c r="Z129" i="2"/>
  <c r="AA129" i="2"/>
  <c r="A129" i="2"/>
  <c r="Z128" i="2"/>
  <c r="AA128" i="2"/>
  <c r="A128" i="2"/>
  <c r="Z127" i="2"/>
  <c r="AA127" i="2"/>
  <c r="A127" i="2"/>
  <c r="Z126" i="2"/>
  <c r="AA126" i="2"/>
  <c r="A126" i="2"/>
  <c r="Z124" i="2"/>
  <c r="AA124" i="2"/>
  <c r="A124" i="2"/>
  <c r="Z123" i="2"/>
  <c r="A123" i="2"/>
  <c r="AA122" i="2"/>
  <c r="Z122" i="2"/>
  <c r="AA121" i="2"/>
  <c r="Z121" i="2"/>
  <c r="AA120" i="2"/>
  <c r="Z120" i="2"/>
  <c r="AA109" i="2"/>
  <c r="Z109" i="2"/>
  <c r="A109" i="2"/>
  <c r="AA108" i="2"/>
  <c r="Z108" i="2"/>
  <c r="AA107" i="2"/>
  <c r="Z107" i="2"/>
  <c r="AA106" i="2"/>
  <c r="Z106" i="2"/>
  <c r="A106" i="2"/>
  <c r="Z105" i="2"/>
  <c r="AA105" i="2"/>
  <c r="A105" i="2"/>
  <c r="Z104" i="2"/>
  <c r="AA104" i="2"/>
  <c r="A104" i="2"/>
  <c r="AA103" i="2"/>
  <c r="Z103" i="2"/>
  <c r="A103" i="2"/>
  <c r="AA102" i="2"/>
  <c r="Z102" i="2"/>
  <c r="A102" i="2"/>
  <c r="AA101" i="2"/>
  <c r="Z101" i="2"/>
  <c r="AA100" i="2"/>
  <c r="Z100" i="2"/>
  <c r="AA73" i="2"/>
  <c r="Z73" i="2"/>
  <c r="A73" i="2"/>
  <c r="Z72" i="2"/>
  <c r="AA72" i="2"/>
  <c r="A72" i="2"/>
  <c r="AA71" i="2"/>
  <c r="Z71" i="2"/>
  <c r="A71" i="2"/>
  <c r="Z70" i="2"/>
  <c r="AA70" i="2"/>
  <c r="A70" i="2"/>
  <c r="AA69" i="2"/>
  <c r="Z69" i="2"/>
  <c r="A69" i="2"/>
  <c r="AA67" i="2"/>
  <c r="Z67" i="2"/>
  <c r="AA66" i="2"/>
  <c r="Z66" i="2"/>
  <c r="AA65" i="2"/>
  <c r="Z65" i="2"/>
  <c r="A65" i="2"/>
  <c r="AA64" i="2"/>
  <c r="Z64" i="2"/>
  <c r="A64" i="2"/>
  <c r="AA63" i="2"/>
  <c r="Z63" i="2"/>
  <c r="AA62" i="2"/>
  <c r="Z62" i="2"/>
  <c r="Z61" i="2"/>
  <c r="AA61" i="2"/>
  <c r="A61" i="2"/>
  <c r="Z60" i="2"/>
  <c r="AA60" i="2"/>
  <c r="A60" i="2"/>
  <c r="Z59" i="2"/>
  <c r="AA59" i="2"/>
  <c r="A59" i="2"/>
  <c r="Z58" i="2"/>
  <c r="AA58" i="2"/>
  <c r="A58" i="2"/>
  <c r="AA57" i="2"/>
  <c r="Z57" i="2"/>
  <c r="A57" i="2"/>
  <c r="Z56" i="2"/>
  <c r="AA56" i="2"/>
  <c r="A56" i="2"/>
  <c r="Z55" i="2"/>
  <c r="AA55" i="2"/>
  <c r="A55" i="2"/>
  <c r="Z54" i="2"/>
  <c r="AA54" i="2"/>
  <c r="A54" i="2"/>
  <c r="Z53" i="2"/>
  <c r="AA53" i="2"/>
  <c r="A53" i="2"/>
  <c r="Z52" i="2"/>
  <c r="AA52" i="2"/>
  <c r="A52" i="2"/>
  <c r="Z51" i="2"/>
  <c r="AA51" i="2"/>
  <c r="A51" i="2"/>
  <c r="Z50" i="2"/>
  <c r="AA50" i="2"/>
  <c r="A50" i="2"/>
  <c r="Z49" i="2"/>
  <c r="AA49" i="2"/>
  <c r="A49" i="2"/>
  <c r="Z48" i="2"/>
  <c r="AA48" i="2"/>
  <c r="A48" i="2"/>
  <c r="Z47" i="2"/>
  <c r="AA47" i="2"/>
  <c r="A47" i="2"/>
  <c r="Z46" i="2"/>
  <c r="AA46" i="2"/>
  <c r="A46" i="2"/>
  <c r="Z45" i="2"/>
  <c r="AA45" i="2"/>
  <c r="A45" i="2"/>
  <c r="Z44" i="2"/>
  <c r="AA44" i="2"/>
  <c r="A44" i="2"/>
  <c r="Z43" i="2"/>
  <c r="AA43" i="2"/>
  <c r="A43" i="2"/>
  <c r="Z42" i="2"/>
  <c r="AA42" i="2"/>
  <c r="A42" i="2"/>
  <c r="Z41" i="2"/>
  <c r="AA41" i="2"/>
  <c r="A41" i="2"/>
  <c r="Z40" i="2"/>
  <c r="AA40" i="2"/>
  <c r="A40" i="2"/>
  <c r="Z39" i="2"/>
  <c r="AA39" i="2"/>
  <c r="A39" i="2"/>
  <c r="Z38" i="2"/>
  <c r="AA38" i="2"/>
  <c r="A38" i="2"/>
  <c r="Z37" i="2"/>
  <c r="AA37" i="2"/>
  <c r="A37" i="2"/>
  <c r="Z36" i="2"/>
  <c r="AA36" i="2"/>
  <c r="A36" i="2"/>
  <c r="Z35" i="2"/>
  <c r="AA35" i="2"/>
  <c r="A35" i="2"/>
  <c r="Z34" i="2"/>
  <c r="AA34" i="2"/>
  <c r="A34" i="2"/>
  <c r="AA33" i="2"/>
  <c r="Z33" i="2"/>
  <c r="A33" i="2"/>
  <c r="AA32" i="2"/>
  <c r="Z32" i="2"/>
  <c r="A32" i="2"/>
  <c r="AA31" i="2"/>
  <c r="Z31" i="2"/>
  <c r="A31" i="2"/>
  <c r="AA30" i="2"/>
  <c r="Z30" i="2"/>
  <c r="A30" i="2"/>
  <c r="Z29" i="2"/>
  <c r="A29" i="2"/>
  <c r="AA28" i="2"/>
  <c r="Z28" i="2"/>
  <c r="AA27" i="2"/>
  <c r="Z27" i="2"/>
  <c r="Z26" i="2"/>
  <c r="AA26" i="2"/>
  <c r="A26" i="2"/>
  <c r="AA25" i="2"/>
  <c r="Z25" i="2"/>
  <c r="A25" i="2"/>
  <c r="Z24" i="2"/>
  <c r="I24" i="2"/>
  <c r="K24" i="2" s="1"/>
  <c r="L24" i="2" s="1"/>
  <c r="L27" i="2" s="1"/>
  <c r="A24" i="2"/>
  <c r="F15" i="2"/>
  <c r="K29" i="2" l="1"/>
  <c r="L29" i="2" s="1"/>
  <c r="L62" i="2" s="1"/>
  <c r="K64" i="2"/>
  <c r="L64" i="2" s="1"/>
  <c r="L66" i="2" s="1"/>
  <c r="K102" i="2"/>
  <c r="L102" i="2" s="1"/>
  <c r="L107" i="2" s="1"/>
  <c r="AA123" i="2"/>
  <c r="AA24" i="2"/>
  <c r="AA29" i="2"/>
  <c r="AA385" i="2"/>
  <c r="AA412" i="2"/>
  <c r="AA475" i="2"/>
  <c r="L535" i="2" l="1"/>
  <c r="M525" i="2" s="1"/>
  <c r="M535" i="2" l="1"/>
  <c r="M253" i="2"/>
  <c r="M62" i="2"/>
  <c r="M409" i="2"/>
  <c r="M473" i="2"/>
  <c r="M107" i="2"/>
  <c r="M138" i="2"/>
  <c r="M421" i="2"/>
  <c r="M382" i="2"/>
  <c r="M66" i="2"/>
  <c r="M534" i="2"/>
  <c r="E13" i="2"/>
  <c r="M100" i="2"/>
  <c r="M510" i="2"/>
  <c r="M495" i="2"/>
  <c r="M120" i="2"/>
  <c r="M27" i="2"/>
  <c r="M514" i="2"/>
  <c r="M294" i="2"/>
  <c r="M285" i="2"/>
  <c r="J13" i="2"/>
</calcChain>
</file>

<file path=xl/sharedStrings.xml><?xml version="1.0" encoding="utf-8"?>
<sst xmlns="http://schemas.openxmlformats.org/spreadsheetml/2006/main" count="1503" uniqueCount="1017">
  <si>
    <t>ITEM</t>
  </si>
  <si>
    <t>UNID.</t>
  </si>
  <si>
    <t>BDI 
(%)</t>
  </si>
  <si>
    <t>PREÇO UNITÁRIO
R$
(COM BDI)</t>
  </si>
  <si>
    <t>PREÇO DO SERVIÇO 
R$ (COM BDI)</t>
  </si>
  <si>
    <t>1.0</t>
  </si>
  <si>
    <t>SERVIÇOS TÉCNICOS</t>
  </si>
  <si>
    <t>Reforma</t>
  </si>
  <si>
    <t>Ampliação Unidade</t>
  </si>
  <si>
    <t>SUBTOTAL</t>
  </si>
  <si>
    <t>2.0</t>
  </si>
  <si>
    <t>SERVIÇOS INICIAIS</t>
  </si>
  <si>
    <t>2.1</t>
  </si>
  <si>
    <t>Placa de obra em chapa de aço galvanizado - 1 unidade - dimensões 1,25 x 2,00m</t>
  </si>
  <si>
    <t>m²</t>
  </si>
  <si>
    <t>Ampliação Academia</t>
  </si>
  <si>
    <t>m³</t>
  </si>
  <si>
    <t>3.0</t>
  </si>
  <si>
    <t>3.1</t>
  </si>
  <si>
    <t>CONCRETO ARMADO</t>
  </si>
  <si>
    <t>3.2</t>
  </si>
  <si>
    <t>METÁLICA</t>
  </si>
  <si>
    <t>4.0</t>
  </si>
  <si>
    <t>COBERTURA</t>
  </si>
  <si>
    <t>5.0</t>
  </si>
  <si>
    <t>5.1</t>
  </si>
  <si>
    <t>6.0</t>
  </si>
  <si>
    <t>CLIMATIZAÇÃO, AR COMPRIMIDO E VÁCUO</t>
  </si>
  <si>
    <t>6.1</t>
  </si>
  <si>
    <t>CLIMATIZAÇÃO</t>
  </si>
  <si>
    <t>6.2</t>
  </si>
  <si>
    <t>AR COMPRIMIDO E VÁCUO</t>
  </si>
  <si>
    <t>7.0</t>
  </si>
  <si>
    <t>7.1</t>
  </si>
  <si>
    <t>7.2</t>
  </si>
  <si>
    <t>INSTALAÇÕES ELÉTRICAS GERAIS</t>
  </si>
  <si>
    <t>8.0</t>
  </si>
  <si>
    <t>CABEAMENTO ESTRUTURADO, MONITORAMENTO E SEGURANÇA</t>
  </si>
  <si>
    <t>MONITORAMENTO E SEGURANÇA VER SE PODE TIRAR</t>
  </si>
  <si>
    <t>9.0</t>
  </si>
  <si>
    <t>PREVENTIVO DE INCÊNDIO</t>
  </si>
  <si>
    <t>10.0</t>
  </si>
  <si>
    <t>10.1</t>
  </si>
  <si>
    <t>ESGOTO, PLUVIAL E DRENAGEM AR CONDICIONADO</t>
  </si>
  <si>
    <t>10.2</t>
  </si>
  <si>
    <t>ÁGUA FRIA</t>
  </si>
  <si>
    <t>10.3</t>
  </si>
  <si>
    <t>DRENAGEM AR CONDICIONADO</t>
  </si>
  <si>
    <t>11.0</t>
  </si>
  <si>
    <t>11.1</t>
  </si>
  <si>
    <t>PAVIMENTAÇÃO INTERNA</t>
  </si>
  <si>
    <t>11.2</t>
  </si>
  <si>
    <t>PAVIMENTAÇÃO EXTERNA</t>
  </si>
  <si>
    <t>12.0</t>
  </si>
  <si>
    <t>ACABAMENTOS</t>
  </si>
  <si>
    <t>12.1</t>
  </si>
  <si>
    <t>PAREDES</t>
  </si>
  <si>
    <t>12.2</t>
  </si>
  <si>
    <t>TETO</t>
  </si>
  <si>
    <t>13.0</t>
  </si>
  <si>
    <t>ESQUADRIAS</t>
  </si>
  <si>
    <t>13.1</t>
  </si>
  <si>
    <t>PORTAS</t>
  </si>
  <si>
    <t>13.2</t>
  </si>
  <si>
    <t>GRADES E PORTÕES</t>
  </si>
  <si>
    <t>JANELAS</t>
  </si>
  <si>
    <t>14.0</t>
  </si>
  <si>
    <t>APARELHOS SANITÁRIOS</t>
  </si>
  <si>
    <t>15.0</t>
  </si>
  <si>
    <t>PINTURA</t>
  </si>
  <si>
    <t>15.1</t>
  </si>
  <si>
    <t>15.2</t>
  </si>
  <si>
    <t>15.3</t>
  </si>
  <si>
    <t>16.0</t>
  </si>
  <si>
    <t>EQUIPAMENTOS</t>
  </si>
  <si>
    <t>17.0</t>
  </si>
  <si>
    <t>ACESSIBILIDADE</t>
  </si>
  <si>
    <t>18.0</t>
  </si>
  <si>
    <t>SERVIÇOS FINAIS E PAISAGISMO</t>
  </si>
  <si>
    <t>VALOR TOTAL R$</t>
  </si>
  <si>
    <t>PREFEITURA MUNICIPAL DE JOINVILLE</t>
  </si>
  <si>
    <t>Concorrência</t>
  </si>
  <si>
    <t>PROPONENTE:</t>
  </si>
  <si>
    <t xml:space="preserve"> </t>
  </si>
  <si>
    <t>CNPJ:</t>
  </si>
  <si>
    <t>EMAIL:</t>
  </si>
  <si>
    <t>ENDEREÇO:</t>
  </si>
  <si>
    <t>TELEFONE:</t>
  </si>
  <si>
    <t>DATA:</t>
  </si>
  <si>
    <t>PROPOSTA COMERCIAL</t>
  </si>
  <si>
    <t>OBJETO</t>
  </si>
  <si>
    <t>VALOR GLOBAL DA PROPOSTA</t>
  </si>
  <si>
    <t>VALOR POR EXTENSO</t>
  </si>
  <si>
    <t>VALIDADE DA PROPOSTA COMERCIAL</t>
  </si>
  <si>
    <t>DECLARAMOS EXPRESSAMENTE QUE:</t>
  </si>
  <si>
    <t>O preço compreende todos os serviços, materiais e encargos necessários à completa realização do serviço e sua entrega rematada e perfeita em todos os pormenores mesmo que sejam verificadas falhas ou omissões na proposta</t>
  </si>
  <si>
    <t>DESCRIÇÃO</t>
  </si>
  <si>
    <t>QTDE</t>
  </si>
  <si>
    <t>CUSTO R$</t>
  </si>
  <si>
    <t>MAT.</t>
  </si>
  <si>
    <t>M.O.</t>
  </si>
  <si>
    <t>MAT. + M.O.</t>
  </si>
  <si>
    <t>REPRESENTANTE LEGAL</t>
  </si>
  <si>
    <t>RESPONSÁVEL TÉCNICO</t>
  </si>
  <si>
    <t>NOME:</t>
  </si>
  <si>
    <t xml:space="preserve">  </t>
  </si>
  <si>
    <t>CARGO:</t>
  </si>
  <si>
    <t>HABILITAÇÃO</t>
  </si>
  <si>
    <t>CPF:</t>
  </si>
  <si>
    <t>N.º REGISTRO</t>
  </si>
  <si>
    <t>Contratação de pessoa jurídica habilitada para realização de serviços e obras de engenharia/arquitetura para execução reforma e ampliação da obra da "Unidade Básica de Saúde da Família Glória"</t>
  </si>
  <si>
    <t>1.1</t>
  </si>
  <si>
    <t>1.2</t>
  </si>
  <si>
    <t>1.3</t>
  </si>
  <si>
    <t>Engenheiro civil de obra pleno com encargos complementares</t>
  </si>
  <si>
    <t>h</t>
  </si>
  <si>
    <t>Encarregado geral de obra com encargos complementares</t>
  </si>
  <si>
    <r>
      <t xml:space="preserve">Desenhista copista com encargos complementares </t>
    </r>
    <r>
      <rPr>
        <sz val="10"/>
        <color rgb="FFFF0000"/>
        <rFont val="Arial"/>
        <family val="2"/>
      </rPr>
      <t xml:space="preserve">- Projeto As Built Arquitetônico, Estrutural, Hidrossaitário, Drenagem, Elétrico, Cabeamento e Segurança, Gases Medicinais, Climatização e Preventivo de Incêndio </t>
    </r>
  </si>
  <si>
    <t>2.2</t>
  </si>
  <si>
    <r>
      <t>Tapume com telha metálica em aço zincado trapezoidal, a=40mm, e= 0,5mm, sem pintura</t>
    </r>
    <r>
      <rPr>
        <sz val="10"/>
        <color rgb="FFFF0000"/>
        <rFont val="Arial"/>
        <family val="2"/>
      </rPr>
      <t xml:space="preserve"> - h=2,00m</t>
    </r>
  </si>
  <si>
    <t>2.3</t>
  </si>
  <si>
    <t>Limpeza mecanizada do terreno, com remoção de camada vegetal</t>
  </si>
  <si>
    <t>2.4</t>
  </si>
  <si>
    <r>
      <t xml:space="preserve">Remoção manual de chapas e perfis de forro em gesso acartonado, sem reaproveitamento - </t>
    </r>
    <r>
      <rPr>
        <sz val="10"/>
        <color rgb="FFFF0000"/>
        <rFont val="Arial"/>
        <family val="2"/>
      </rPr>
      <t>Empolamento 40% - Pavimento superior</t>
    </r>
  </si>
  <si>
    <t>2.5</t>
  </si>
  <si>
    <r>
      <t xml:space="preserve">Remoção manual de divisórias leves, com montatantes metálicos, sem reaproveitamento - </t>
    </r>
    <r>
      <rPr>
        <sz val="10"/>
        <color rgb="FFFF0000"/>
        <rFont val="Arial"/>
        <family val="2"/>
      </rPr>
      <t>Empolamento 40% - Banheiros pavimento superior</t>
    </r>
  </si>
  <si>
    <t>2.6</t>
  </si>
  <si>
    <r>
      <t xml:space="preserve">Demolição mecanizada com martelete de revestimentos cerâmicos, de piso e parede, sem reaproveitamento </t>
    </r>
    <r>
      <rPr>
        <sz val="10"/>
        <color rgb="FFFF0000"/>
        <rFont val="Arial"/>
        <family val="2"/>
      </rPr>
      <t>- Empolamente 20% - Paredes banheiros e copa e piso sala 01 e 02 pavimento superior</t>
    </r>
  </si>
  <si>
    <t>2.7</t>
  </si>
  <si>
    <r>
      <t xml:space="preserve">Remoção manual de guarda-corpo, sem reaproveitamento - </t>
    </r>
    <r>
      <rPr>
        <sz val="10"/>
        <color rgb="FFFF0000"/>
        <rFont val="Arial"/>
        <family val="2"/>
      </rPr>
      <t>escada existente</t>
    </r>
  </si>
  <si>
    <t>2.8</t>
  </si>
  <si>
    <r>
      <t>Demolição manual de rodapés cerâmicos e de madeira, sem reaproveitamento -</t>
    </r>
    <r>
      <rPr>
        <sz val="10"/>
        <color rgb="FFFF0000"/>
        <rFont val="Arial"/>
        <family val="2"/>
      </rPr>
      <t xml:space="preserve"> Empolamente 20%</t>
    </r>
  </si>
  <si>
    <t>2.9</t>
  </si>
  <si>
    <r>
      <t xml:space="preserve">Remoção manual de telhas, sem reaproveitamento </t>
    </r>
    <r>
      <rPr>
        <sz val="10"/>
        <color rgb="FFFF0000"/>
        <rFont val="Arial"/>
        <family val="2"/>
      </rPr>
      <t>- Empolamento 20% - UBS antiga e telhado existente da nova UBS</t>
    </r>
  </si>
  <si>
    <t>2.10</t>
  </si>
  <si>
    <t>Remoção de calhas, sem reaproveitamento</t>
  </si>
  <si>
    <t>2.11</t>
  </si>
  <si>
    <t>Remoção de rufos e algerozas, sem reaproveitamento</t>
  </si>
  <si>
    <t>2.12</t>
  </si>
  <si>
    <r>
      <t xml:space="preserve">Remoção manual de paver, com reaproveitamento </t>
    </r>
    <r>
      <rPr>
        <sz val="10"/>
        <color rgb="FFFF0000"/>
        <rFont val="Arial"/>
        <family val="2"/>
      </rPr>
      <t>- Em toda frente da edificação</t>
    </r>
  </si>
  <si>
    <t>2.13</t>
  </si>
  <si>
    <r>
      <t xml:space="preserve">Remoção manual de portas e janelas de vidro e alumínio, com ou sem reaproveitamento </t>
    </r>
    <r>
      <rPr>
        <sz val="10"/>
        <color rgb="FFFF0000"/>
        <rFont val="Arial"/>
        <family val="2"/>
      </rPr>
      <t>- banheiros, sala 01 e 02 pavimento superior e hall/escada existente direita e porta fundo - Janela entre hall/escada existentes e sala de espera</t>
    </r>
  </si>
  <si>
    <t>2.14</t>
  </si>
  <si>
    <t xml:space="preserve">Remoção manual de fachada de vidro e alumínio, com reaproveitamento </t>
  </si>
  <si>
    <t>2.15</t>
  </si>
  <si>
    <r>
      <t xml:space="preserve">Remoção manual de bancada de granito e cubas em louça branca, com reaproveitamento </t>
    </r>
    <r>
      <rPr>
        <sz val="10"/>
        <color rgb="FFFF0000"/>
        <rFont val="Arial"/>
        <family val="2"/>
      </rPr>
      <t>- Empolamento 20% - Banheiros pavimento superior</t>
    </r>
  </si>
  <si>
    <t>2.16</t>
  </si>
  <si>
    <r>
      <t xml:space="preserve">Remoção manual de louças sanitárias, sem reaproveitamento </t>
    </r>
    <r>
      <rPr>
        <sz val="10"/>
        <color rgb="FFFF0000"/>
        <rFont val="Arial"/>
        <family val="2"/>
      </rPr>
      <t>- Banheiros pavimento superior</t>
    </r>
  </si>
  <si>
    <t>2.17</t>
  </si>
  <si>
    <r>
      <t xml:space="preserve">Remoção manual de metais sanitários, sem reaproveitamento </t>
    </r>
    <r>
      <rPr>
        <sz val="10"/>
        <color rgb="FFFF0000"/>
        <rFont val="Arial"/>
        <family val="2"/>
      </rPr>
      <t>- Banheiros pavimento superior</t>
    </r>
  </si>
  <si>
    <t>2.18</t>
  </si>
  <si>
    <t>Remoção manual de interruptores e tomadas, sem reaproveitamento</t>
  </si>
  <si>
    <t>2.19</t>
  </si>
  <si>
    <t>Remoção manual de cabos elétricos, sem reaproveitamento</t>
  </si>
  <si>
    <t>2.20</t>
  </si>
  <si>
    <r>
      <t xml:space="preserve">Remoção manual de quadro elétrico - </t>
    </r>
    <r>
      <rPr>
        <sz val="10"/>
        <color rgb="FFFF0000"/>
        <rFont val="Arial"/>
        <family val="2"/>
      </rPr>
      <t>quadros de distribuições existentes</t>
    </r>
  </si>
  <si>
    <t>2.21</t>
  </si>
  <si>
    <t>Remoção manual de tubulações, sem reaproveitamento</t>
  </si>
  <si>
    <t>2.22</t>
  </si>
  <si>
    <r>
      <t xml:space="preserve">Demolição mecanizada de laje em concreto armado </t>
    </r>
    <r>
      <rPr>
        <sz val="10"/>
        <color rgb="FFFF0000"/>
        <rFont val="Arial"/>
        <family val="2"/>
      </rPr>
      <t>- de 03 placas de laje pré-fabricada, inclusive capeamento - esp. média=22cm - Empolamento 20% - Abertura da laje para escada metálica</t>
    </r>
  </si>
  <si>
    <t>2.23</t>
  </si>
  <si>
    <r>
      <t xml:space="preserve">Demolição mecanizada de concreto simples com martelete - </t>
    </r>
    <r>
      <rPr>
        <sz val="10"/>
        <color rgb="FFFF0000"/>
        <rFont val="Arial"/>
        <family val="2"/>
      </rPr>
      <t>contrapiso em concreto para retirada de envelopamento de tubulações de esgoto e pluvial - abertura de valas para novas tubulações de esgoto, pluvial, elétrica e telecomunicações, base elevador e piso existente pavimento térreo, calçada frontal e pátio - esp. média=15cm - Empolamento 20%</t>
    </r>
  </si>
  <si>
    <t>2.24</t>
  </si>
  <si>
    <r>
      <t xml:space="preserve">Demolição de concreto armado com martelete e corte oxiacetileno - </t>
    </r>
    <r>
      <rPr>
        <sz val="10"/>
        <color rgb="FFFF0000"/>
        <rFont val="Arial"/>
        <family val="2"/>
      </rPr>
      <t>Empolamento 40% - UBS antiga e Guarita existente</t>
    </r>
  </si>
  <si>
    <t>2.25</t>
  </si>
  <si>
    <r>
      <t xml:space="preserve">Demolição mecanizada de alvenarias, sem reaproveitamento - </t>
    </r>
    <r>
      <rPr>
        <sz val="10"/>
        <color rgb="FFFF0000"/>
        <rFont val="Arial"/>
        <family val="2"/>
      </rPr>
      <t>UBS Antiga, Guarita Existentes  Pavimentos existentes térreo e aberturas/ajustes em vãos de esquadias em todos pavimentos - esp.média =15cm - Empolamento 20% -</t>
    </r>
  </si>
  <si>
    <t>2.26</t>
  </si>
  <si>
    <r>
      <t xml:space="preserve">Limpeza de superfícies com jato de alta pressão - </t>
    </r>
    <r>
      <rPr>
        <sz val="10"/>
        <color rgb="FFFF0000"/>
        <rFont val="Arial"/>
        <family val="2"/>
      </rPr>
      <t>alvenarias internas e externas (fachadas), piso pavimento superior, muros de divisas e estruturas de concreto</t>
    </r>
  </si>
  <si>
    <t>2.27</t>
  </si>
  <si>
    <t>Carga e descarga mecanizada de entulho em caminhão basculante 6,0m³</t>
  </si>
  <si>
    <t>2.28</t>
  </si>
  <si>
    <r>
      <t>Transporte com caminhão basculante 6,0m³, em via urbana pavimentada, DMT até 30km -</t>
    </r>
    <r>
      <rPr>
        <sz val="10"/>
        <color rgb="FFFF0000"/>
        <rFont val="Arial"/>
        <family val="2"/>
      </rPr>
      <t xml:space="preserve"> fica sob responsabilidade da empresa executora a correta destinação dos entulhos e resíduos - UBS existente</t>
    </r>
  </si>
  <si>
    <t>2.29</t>
  </si>
  <si>
    <r>
      <t xml:space="preserve">Execução de depósito em canteiro de obra em chapa de madeira compensada, </t>
    </r>
    <r>
      <rPr>
        <sz val="10"/>
        <color rgb="FFFF0000"/>
        <rFont val="Arial"/>
        <family val="2"/>
      </rPr>
      <t>não incluso mobiliário e equipamentos.</t>
    </r>
  </si>
  <si>
    <t>2.30</t>
  </si>
  <si>
    <r>
      <t xml:space="preserve">Execução de refeitório em canteiro de obra em chapa de madeira compensada, </t>
    </r>
    <r>
      <rPr>
        <sz val="10"/>
        <color rgb="FFFF0000"/>
        <rFont val="Arial"/>
        <family val="2"/>
      </rPr>
      <t>não incluso mobiliário e equipamentos.</t>
    </r>
  </si>
  <si>
    <t>2.31</t>
  </si>
  <si>
    <r>
      <t xml:space="preserve">Execução sanitário e vestiário em canteiro de obra em chapa de madeira compensada, </t>
    </r>
    <r>
      <rPr>
        <sz val="10"/>
        <color rgb="FFFF0000"/>
        <rFont val="Arial"/>
        <family val="2"/>
      </rPr>
      <t>não incluso mobiliário e equipamento.</t>
    </r>
  </si>
  <si>
    <t>2.32</t>
  </si>
  <si>
    <t>Entrada provisória de energia elétrica aérea trifásica, com disjuntor termomagnético 40A, em poste de madeira</t>
  </si>
  <si>
    <t>2.33</t>
  </si>
  <si>
    <t>Entrada provisória de água, com caixa em concreto pré-moldada, torneira e hidrômetro Ø3/4</t>
  </si>
  <si>
    <t>m</t>
  </si>
  <si>
    <t>un.</t>
  </si>
  <si>
    <t>m³ x km</t>
  </si>
  <si>
    <t>Execução de espalhamento de material categodia 1A, com trator de esteira, esp. 15cm</t>
  </si>
  <si>
    <r>
      <t xml:space="preserve">Execução de compactação mecânica, com controle do GC </t>
    </r>
    <r>
      <rPr>
        <sz val="10"/>
        <color indexed="8"/>
        <rFont val="Calibri"/>
        <family val="2"/>
      </rPr>
      <t>≥</t>
    </r>
    <r>
      <rPr>
        <sz val="10"/>
        <color indexed="8"/>
        <rFont val="Arial"/>
        <family val="2"/>
      </rPr>
      <t xml:space="preserve"> 95% PN, com motoniveladora e rolo compressor, esp. 15cm</t>
    </r>
  </si>
  <si>
    <t>MOVIMENTAÇÃO TERRA</t>
  </si>
  <si>
    <t>ESTRUTURA</t>
  </si>
  <si>
    <t>4.1</t>
  </si>
  <si>
    <t>4.1.1</t>
  </si>
  <si>
    <t>4.1.2</t>
  </si>
  <si>
    <t>4.1.3</t>
  </si>
  <si>
    <t>4.1.4</t>
  </si>
  <si>
    <t>4.1.5</t>
  </si>
  <si>
    <t>4.1.6</t>
  </si>
  <si>
    <t>4.1.7</t>
  </si>
  <si>
    <t>4.1.8</t>
  </si>
  <si>
    <t>4.1.9</t>
  </si>
  <si>
    <t>4.1.10</t>
  </si>
  <si>
    <t>4.1.11</t>
  </si>
  <si>
    <t>4.1.12</t>
  </si>
  <si>
    <t>4.1.13</t>
  </si>
  <si>
    <t>4.1.14</t>
  </si>
  <si>
    <t>4.1.15</t>
  </si>
  <si>
    <t>4.1.16</t>
  </si>
  <si>
    <t>4.1.17</t>
  </si>
  <si>
    <t>4.1.18</t>
  </si>
  <si>
    <t>4.1.19</t>
  </si>
  <si>
    <t>4.1.20</t>
  </si>
  <si>
    <t>4.1.21</t>
  </si>
  <si>
    <t>4.1.22</t>
  </si>
  <si>
    <t>4.1.23</t>
  </si>
  <si>
    <t>4.1.24</t>
  </si>
  <si>
    <t>4.1.25</t>
  </si>
  <si>
    <r>
      <t xml:space="preserve">Escavação manual de valas, com profundidade máxima de 1,30m </t>
    </r>
    <r>
      <rPr>
        <sz val="10"/>
        <color rgb="FFFF0000"/>
        <rFont val="Arial"/>
        <family val="2"/>
      </rPr>
      <t>- Fundação sapatas subestação, base escada metálica, elevador e lixeira</t>
    </r>
  </si>
  <si>
    <r>
      <t xml:space="preserve">Reaterro manual em valas com compactação mecanizada </t>
    </r>
    <r>
      <rPr>
        <sz val="10"/>
        <color rgb="FFFF0000"/>
        <rFont val="Arial"/>
        <family val="2"/>
      </rPr>
      <t>- Fundação sapatas subestação, base escada metálica, elevador e lixeira</t>
    </r>
  </si>
  <si>
    <r>
      <t xml:space="preserve">Fabricação, montagem e desmontagem de forma para </t>
    </r>
    <r>
      <rPr>
        <sz val="10"/>
        <color rgb="FFFF0000"/>
        <rFont val="Arial"/>
        <family val="2"/>
      </rPr>
      <t>sapata,</t>
    </r>
    <r>
      <rPr>
        <sz val="10"/>
        <color indexed="8"/>
        <rFont val="Arial"/>
        <family val="2"/>
      </rPr>
      <t xml:space="preserve"> em amdeira serrada, e=25mm, 01 utilização </t>
    </r>
    <r>
      <rPr>
        <sz val="10"/>
        <color rgb="FFFF0000"/>
        <rFont val="Arial"/>
        <family val="2"/>
      </rPr>
      <t>- Subestação, base escada metálica, elevador e lixeira</t>
    </r>
  </si>
  <si>
    <r>
      <t xml:space="preserve">Fornecimento, corte, dobra e montagem de armadura para </t>
    </r>
    <r>
      <rPr>
        <sz val="10"/>
        <color rgb="FFFF0000"/>
        <rFont val="Arial"/>
        <family val="2"/>
      </rPr>
      <t>sapatas</t>
    </r>
    <r>
      <rPr>
        <sz val="10"/>
        <color indexed="8"/>
        <rFont val="Arial"/>
        <family val="2"/>
      </rPr>
      <t xml:space="preserve"> em aço CA-50 de Ø8.0mm  - </t>
    </r>
    <r>
      <rPr>
        <sz val="10"/>
        <color rgb="FFFF0000"/>
        <rFont val="Arial"/>
        <family val="2"/>
      </rPr>
      <t>Perda 10% - Subestação, base escada metálica, elevador e lixeira</t>
    </r>
  </si>
  <si>
    <t>kg</t>
  </si>
  <si>
    <r>
      <t xml:space="preserve">Fornecimento, corte, dobra e montagem de armadura para </t>
    </r>
    <r>
      <rPr>
        <sz val="10"/>
        <color rgb="FFFF0000"/>
        <rFont val="Arial"/>
        <family val="2"/>
      </rPr>
      <t>sapatas</t>
    </r>
    <r>
      <rPr>
        <sz val="10"/>
        <color indexed="8"/>
        <rFont val="Arial"/>
        <family val="2"/>
      </rPr>
      <t xml:space="preserve"> em aço CA-50 de Ø10.0mm  - </t>
    </r>
    <r>
      <rPr>
        <sz val="10"/>
        <color rgb="FFFF0000"/>
        <rFont val="Arial"/>
        <family val="2"/>
      </rPr>
      <t>Perda 10% - Subestação, base escada metálica, elevador e lixeira</t>
    </r>
  </si>
  <si>
    <r>
      <t>Concretagem de</t>
    </r>
    <r>
      <rPr>
        <sz val="10"/>
        <color rgb="FFFF0000"/>
        <rFont val="Arial"/>
        <family val="2"/>
      </rPr>
      <t xml:space="preserve"> sapatas</t>
    </r>
    <r>
      <rPr>
        <sz val="10"/>
        <color indexed="8"/>
        <rFont val="Arial"/>
        <family val="2"/>
      </rPr>
      <t>, fck 30MPa, com uso de bomba de lançamento, adensamento e acabamento</t>
    </r>
    <r>
      <rPr>
        <sz val="10"/>
        <color rgb="FFFF0000"/>
        <rFont val="Arial"/>
        <family val="2"/>
      </rPr>
      <t xml:space="preserve"> - Subestação, base escada metálica, elevador e lixeira</t>
    </r>
  </si>
  <si>
    <r>
      <t xml:space="preserve">Fabricação, montagem e desmontagem de forma para </t>
    </r>
    <r>
      <rPr>
        <sz val="10"/>
        <color rgb="FFFF0000"/>
        <rFont val="Arial"/>
        <family val="2"/>
      </rPr>
      <t>vigas baldrames</t>
    </r>
    <r>
      <rPr>
        <sz val="10"/>
        <color indexed="8"/>
        <rFont val="Arial"/>
        <family val="2"/>
      </rPr>
      <t xml:space="preserve">, em amdeira serrada, e=25mm, 01 utilização </t>
    </r>
    <r>
      <rPr>
        <sz val="10"/>
        <color rgb="FFFF0000"/>
        <rFont val="Arial"/>
        <family val="2"/>
      </rPr>
      <t>- Subestação e lixeira</t>
    </r>
  </si>
  <si>
    <r>
      <t xml:space="preserve">Fornecimento, corte, dobra e montagem de armadura para </t>
    </r>
    <r>
      <rPr>
        <sz val="10"/>
        <color rgb="FFFF0000"/>
        <rFont val="Arial"/>
        <family val="2"/>
      </rPr>
      <t>vigas baldrames</t>
    </r>
    <r>
      <rPr>
        <sz val="10"/>
        <color indexed="8"/>
        <rFont val="Arial"/>
        <family val="2"/>
      </rPr>
      <t xml:space="preserve"> em aço CA-60, Ø5.0mm - </t>
    </r>
    <r>
      <rPr>
        <sz val="10"/>
        <color rgb="FFFF0000"/>
        <rFont val="Arial"/>
        <family val="2"/>
      </rPr>
      <t>Perda 10% - Subestação e lixeira</t>
    </r>
  </si>
  <si>
    <r>
      <t>Fornecimento, corte, dobra e montagem de armadura para</t>
    </r>
    <r>
      <rPr>
        <sz val="10"/>
        <color rgb="FFFF0000"/>
        <rFont val="Arial"/>
        <family val="2"/>
      </rPr>
      <t xml:space="preserve"> vigas baldrames</t>
    </r>
    <r>
      <rPr>
        <sz val="10"/>
        <color indexed="8"/>
        <rFont val="Arial"/>
        <family val="2"/>
      </rPr>
      <t xml:space="preserve"> em aço CA-50, Ø8.0mm - </t>
    </r>
    <r>
      <rPr>
        <sz val="10"/>
        <color rgb="FFFF0000"/>
        <rFont val="Arial"/>
        <family val="2"/>
      </rPr>
      <t>Perda 10% - Subestação e lixeira</t>
    </r>
  </si>
  <si>
    <r>
      <t xml:space="preserve">Concretagem de </t>
    </r>
    <r>
      <rPr>
        <sz val="10"/>
        <color rgb="FFFF0000"/>
        <rFont val="Arial"/>
        <family val="2"/>
      </rPr>
      <t>vigas baldrames</t>
    </r>
    <r>
      <rPr>
        <sz val="10"/>
        <color indexed="8"/>
        <rFont val="Arial"/>
        <family val="2"/>
      </rPr>
      <t>, fck 30MPa, com uso de bomba de lançamento, adensamento e acabamento</t>
    </r>
    <r>
      <rPr>
        <sz val="10"/>
        <color rgb="FFFF0000"/>
        <rFont val="Arial"/>
        <family val="2"/>
      </rPr>
      <t xml:space="preserve"> - Subestação e lixeira</t>
    </r>
  </si>
  <si>
    <r>
      <t>Impermeabilização de fundações e vigas baldrames em contato com o solo, utilizando tinta asfáltica betuminosa - 02 demãos</t>
    </r>
    <r>
      <rPr>
        <sz val="10"/>
        <color rgb="FFFF0000"/>
        <rFont val="Arial"/>
        <family val="2"/>
      </rPr>
      <t xml:space="preserve"> - Sapatas escada, elevador, teto lixeira e reservatórios(existente)</t>
    </r>
  </si>
  <si>
    <r>
      <t xml:space="preserve">Montagem e desmontagem de formas para </t>
    </r>
    <r>
      <rPr>
        <sz val="10"/>
        <color rgb="FFFF0000"/>
        <rFont val="Arial"/>
        <family val="2"/>
      </rPr>
      <t>pilares</t>
    </r>
    <r>
      <rPr>
        <sz val="10"/>
        <color indexed="8"/>
        <rFont val="Arial"/>
        <family val="2"/>
      </rPr>
      <t xml:space="preserve"> retangulares e estruturas similares com área média das seções menor ou igual a 0,25m², pé-direito simples, em madeira serrada, com 04 utilizações </t>
    </r>
    <r>
      <rPr>
        <sz val="10"/>
        <color rgb="FFFF0000"/>
        <rFont val="Arial"/>
        <family val="2"/>
      </rPr>
      <t>- Subestação e lixeira</t>
    </r>
  </si>
  <si>
    <r>
      <t xml:space="preserve">Fornecimento, corte, dobra e montagem de armadura </t>
    </r>
    <r>
      <rPr>
        <sz val="10"/>
        <rFont val="Arial"/>
        <family val="2"/>
      </rPr>
      <t>para</t>
    </r>
    <r>
      <rPr>
        <sz val="10"/>
        <color rgb="FFFF0000"/>
        <rFont val="Arial"/>
        <family val="2"/>
      </rPr>
      <t xml:space="preserve"> pilares</t>
    </r>
    <r>
      <rPr>
        <sz val="10"/>
        <color indexed="8"/>
        <rFont val="Arial"/>
        <family val="2"/>
      </rPr>
      <t xml:space="preserve"> em aço CA-60, Ø5.0mm - </t>
    </r>
    <r>
      <rPr>
        <sz val="10"/>
        <color rgb="FFFF0000"/>
        <rFont val="Arial"/>
        <family val="2"/>
      </rPr>
      <t>Perda 10% - Subestação e lixeira</t>
    </r>
  </si>
  <si>
    <r>
      <t xml:space="preserve">Fornecimento, corte, dobra e montagem de armadura </t>
    </r>
    <r>
      <rPr>
        <sz val="10"/>
        <rFont val="Arial"/>
        <family val="2"/>
      </rPr>
      <t>para</t>
    </r>
    <r>
      <rPr>
        <sz val="10"/>
        <color rgb="FFFF0000"/>
        <rFont val="Arial"/>
        <family val="2"/>
      </rPr>
      <t xml:space="preserve"> pilares </t>
    </r>
    <r>
      <rPr>
        <sz val="10"/>
        <color indexed="8"/>
        <rFont val="Arial"/>
        <family val="2"/>
      </rPr>
      <t xml:space="preserve">em aço CA-50, Ø10.0mm - </t>
    </r>
    <r>
      <rPr>
        <sz val="10"/>
        <color rgb="FFFF0000"/>
        <rFont val="Arial"/>
        <family val="2"/>
      </rPr>
      <t>Perda 10% - Subestação e lixeira</t>
    </r>
  </si>
  <si>
    <r>
      <t xml:space="preserve">Concretagem de </t>
    </r>
    <r>
      <rPr>
        <sz val="10"/>
        <color rgb="FFFF0000"/>
        <rFont val="Arial"/>
        <family val="2"/>
      </rPr>
      <t>pilares</t>
    </r>
    <r>
      <rPr>
        <sz val="10"/>
        <color indexed="8"/>
        <rFont val="Arial"/>
        <family val="2"/>
      </rPr>
      <t>, fck 30MPa, com uso de bomba de lançamento, adensamento e acabamento</t>
    </r>
    <r>
      <rPr>
        <sz val="10"/>
        <color rgb="FFFF0000"/>
        <rFont val="Arial"/>
        <family val="2"/>
      </rPr>
      <t xml:space="preserve"> - Subestação e lixeira</t>
    </r>
  </si>
  <si>
    <r>
      <t xml:space="preserve">Montagem e desmontagem de formas para </t>
    </r>
    <r>
      <rPr>
        <sz val="10"/>
        <color rgb="FFFF0000"/>
        <rFont val="Arial"/>
        <family val="2"/>
      </rPr>
      <t>vigas de cobertura,</t>
    </r>
    <r>
      <rPr>
        <sz val="10"/>
        <color indexed="8"/>
        <rFont val="Arial"/>
        <family val="2"/>
      </rPr>
      <t xml:space="preserve"> escoramento com pontaletes de madeira, pé-direito simples, em madeira serradaes, com 04 utilizações</t>
    </r>
    <r>
      <rPr>
        <sz val="10"/>
        <color rgb="FFFF0000"/>
        <rFont val="Arial"/>
        <family val="2"/>
      </rPr>
      <t xml:space="preserve"> - Subestação e lixeira</t>
    </r>
  </si>
  <si>
    <r>
      <t>Fornecimento, corte, dobra e montagem de armadura para</t>
    </r>
    <r>
      <rPr>
        <sz val="10"/>
        <color rgb="FFFF0000"/>
        <rFont val="Arial"/>
        <family val="2"/>
      </rPr>
      <t xml:space="preserve"> vigas de cobertura </t>
    </r>
    <r>
      <rPr>
        <sz val="10"/>
        <color indexed="8"/>
        <rFont val="Arial"/>
        <family val="2"/>
      </rPr>
      <t xml:space="preserve">em aço CA-60, Ø5.0mm - </t>
    </r>
    <r>
      <rPr>
        <sz val="10"/>
        <color rgb="FFFF0000"/>
        <rFont val="Arial"/>
        <family val="2"/>
      </rPr>
      <t>Perda 10% - Subestação e lixeira</t>
    </r>
  </si>
  <si>
    <r>
      <t xml:space="preserve">Fornecimento, corte, dobra e montagem de armadura para </t>
    </r>
    <r>
      <rPr>
        <sz val="10"/>
        <color rgb="FFFF0000"/>
        <rFont val="Arial"/>
        <family val="2"/>
      </rPr>
      <t xml:space="preserve">vigas de cobertura </t>
    </r>
    <r>
      <rPr>
        <sz val="10"/>
        <color indexed="8"/>
        <rFont val="Arial"/>
        <family val="2"/>
      </rPr>
      <t xml:space="preserve">em aço CA-50, Ø8.0mm - </t>
    </r>
    <r>
      <rPr>
        <sz val="10"/>
        <color rgb="FFFF0000"/>
        <rFont val="Arial"/>
        <family val="2"/>
      </rPr>
      <t>Perda 10% - Subestação e lixeira</t>
    </r>
  </si>
  <si>
    <r>
      <t xml:space="preserve">Fornecimento, corte, dobra e montagem de armadura para </t>
    </r>
    <r>
      <rPr>
        <sz val="10"/>
        <color rgb="FFFF0000"/>
        <rFont val="Arial"/>
        <family val="2"/>
      </rPr>
      <t xml:space="preserve">vigas de cobertura </t>
    </r>
    <r>
      <rPr>
        <sz val="10"/>
        <color indexed="8"/>
        <rFont val="Arial"/>
        <family val="2"/>
      </rPr>
      <t xml:space="preserve">em aço CA-50, Ø10.0mm - </t>
    </r>
    <r>
      <rPr>
        <sz val="10"/>
        <color rgb="FFFF0000"/>
        <rFont val="Arial"/>
        <family val="2"/>
      </rPr>
      <t>Perda 10% - Subestação e lixeira</t>
    </r>
  </si>
  <si>
    <r>
      <t xml:space="preserve">Fabricação de formas para </t>
    </r>
    <r>
      <rPr>
        <sz val="10"/>
        <color rgb="FFFF0000"/>
        <rFont val="Arial"/>
        <family val="2"/>
      </rPr>
      <t>lajes de cobertura</t>
    </r>
    <r>
      <rPr>
        <sz val="10"/>
        <color indexed="8"/>
        <rFont val="Arial"/>
        <family val="2"/>
      </rPr>
      <t xml:space="preserve">, em chapa de madeira compensada resinada, e=17mm </t>
    </r>
    <r>
      <rPr>
        <sz val="10"/>
        <color rgb="FFFF0000"/>
        <rFont val="Arial"/>
        <family val="2"/>
      </rPr>
      <t>- lajes subestação, reservatórios e lixeira</t>
    </r>
  </si>
  <si>
    <r>
      <t xml:space="preserve">Fornecimento e instalação de </t>
    </r>
    <r>
      <rPr>
        <sz val="10"/>
        <color rgb="FFFF0000"/>
        <rFont val="Arial"/>
        <family val="2"/>
      </rPr>
      <t>laje</t>
    </r>
    <r>
      <rPr>
        <sz val="10"/>
        <color indexed="8"/>
        <rFont val="Arial"/>
        <family val="2"/>
      </rPr>
      <t xml:space="preserve"> pré-fabricada, h=12cm, enchimento em EPS h=8cm, inclusive escoramento em madeira e capeamento de 4cm </t>
    </r>
  </si>
  <si>
    <r>
      <t xml:space="preserve">Concretagem de </t>
    </r>
    <r>
      <rPr>
        <sz val="10"/>
        <color rgb="FFFF0000"/>
        <rFont val="Arial"/>
        <family val="2"/>
      </rPr>
      <t>vigas e lajes</t>
    </r>
    <r>
      <rPr>
        <sz val="10"/>
        <color indexed="8"/>
        <rFont val="Arial"/>
        <family val="2"/>
      </rPr>
      <t>, fck 30MPa, com uso de bomba de lançamento, adensamento e acabamento</t>
    </r>
    <r>
      <rPr>
        <sz val="10"/>
        <color rgb="FFFF0000"/>
        <rFont val="Arial"/>
        <family val="2"/>
      </rPr>
      <t xml:space="preserve"> - lajes, vigas cobertura, platibanda e lixeira</t>
    </r>
  </si>
  <si>
    <r>
      <t xml:space="preserve">Fornecimento, corte, dobra e montagem de armadura em aço CA-50, Ø6.3mm - </t>
    </r>
    <r>
      <rPr>
        <sz val="10"/>
        <color rgb="FFFF0000"/>
        <rFont val="Arial"/>
        <family val="2"/>
      </rPr>
      <t>Perda 10% - lajes subestação, reservatórios e lixeira</t>
    </r>
  </si>
  <si>
    <t>Tratamento em estrutura de concreto com graute, aditivo bianco ou similar</t>
  </si>
  <si>
    <r>
      <t xml:space="preserve">Execução de estaca tipo trado, Ø20cm, concreto 20MPa, profundidade de 60cm, escavação manual, não armada </t>
    </r>
    <r>
      <rPr>
        <sz val="10"/>
        <color rgb="FFFF0000"/>
        <rFont val="Arial"/>
        <family val="2"/>
      </rPr>
      <t>- base postes gradis acesso estacionamento, conforme implantação projeto arquitetônico</t>
    </r>
  </si>
  <si>
    <t>4.2</t>
  </si>
  <si>
    <t>4.2.1</t>
  </si>
  <si>
    <t>4.2.2</t>
  </si>
  <si>
    <t>4.2.3</t>
  </si>
  <si>
    <r>
      <t xml:space="preserve">Fabricação e montagem de estrutura para torre do elevador, fixada em base de concreto e em laje pré-moldada, com perfis tubulares duplos tipo "C" em chapa dobrada ASTM A-36 | COS-CIVIL 300, com dimensões da base de 1,75x187m, altura de 7,67m, com limpeza através de jato abrasito nas áreas soldadas, proteção anticorrisiva galvizada a fogo com película mínima de 75 µ, com pintura de fundo película seca 20 µ marca Sumadur ou equivalente e pintura de acabamento com tinta epóxi com película 120 µ, cor da definir. Uniões desmontáveis através de parafusos galvanizados ASTM A307/A-35 e solda arco através de eletrodos NB 117 ou MIG - </t>
    </r>
    <r>
      <rPr>
        <sz val="10"/>
        <color rgb="FFFF0000"/>
        <rFont val="Arial"/>
        <family val="2"/>
      </rPr>
      <t>Peso estrutura: 959kg</t>
    </r>
  </si>
  <si>
    <r>
      <t xml:space="preserve">Fabricação e montagem de estrutura e revestimento de fachada com telha metélica na cor azul, conforme projeto Arquitetônico e padrão de da Secretaria de Saúde Municipal de Joinville/SC, com fechamento superior, inferior e testeira. Estrutura em perfis duplos "U" de chapa dobrada ASTM A-36 | COS-CIVIL 300, treliçada com perfis tipo cantoneira laminada ASTM A-36, com limpeza através de jato abrasito nas áreas soldadas e proteção anticorrisiva galvizada a fogo com película mínima de 75 </t>
    </r>
    <r>
      <rPr>
        <sz val="10"/>
        <color indexed="8"/>
        <rFont val="Calibri"/>
        <family val="2"/>
      </rPr>
      <t xml:space="preserve">µ. </t>
    </r>
    <r>
      <rPr>
        <sz val="10"/>
        <color indexed="8"/>
        <rFont val="Arial"/>
        <family val="2"/>
      </rPr>
      <t xml:space="preserve">-Uniões desmontáveis através de parafusos galvanizados ASTM A307/A-35 e solda arco através de eletrodos NB 117 ou MIG - </t>
    </r>
    <r>
      <rPr>
        <sz val="10"/>
        <color rgb="FFFF0000"/>
        <rFont val="Arial"/>
        <family val="2"/>
      </rPr>
      <t>Peso estrutura: 5.440Kg</t>
    </r>
  </si>
  <si>
    <r>
      <t xml:space="preserve">Fabricação e montagem de estrutura para escada metálica, fixada em base de concreto e em laje pré-moldada, largura 1,20m cada lance, desnível 4,10m, com perfis tipo "U" em chapa dobrada ASTM A-36 | COS-CIVIL 300, patamares e degraus em chapa de aço antiderrapante xadez #4,75mm. com limpeza através de jato abrasito nas áreas soldadas, proteção anticorrisiva galvizada a fogo com película mínima de 75 µ, com pintura de fundo película seca 20 µ marca Sumadur ou equivalente e pintura de acabamento com tinta epóxi com película 120 µ, cor da definir. Uniões desmontáveis através de parafusos galvanizados ASTM A307/A-35 e solda arco através de eletrodos NB 117 ou MIG - </t>
    </r>
    <r>
      <rPr>
        <sz val="10"/>
        <color rgb="FFFF0000"/>
        <rFont val="Arial"/>
        <family val="2"/>
      </rPr>
      <t>Peso estrutura: 873Kg</t>
    </r>
  </si>
  <si>
    <t>5.2</t>
  </si>
  <si>
    <t>5.3</t>
  </si>
  <si>
    <t>5.4</t>
  </si>
  <si>
    <t>5.5</t>
  </si>
  <si>
    <r>
      <t>Telhamento com telhada metálica termoacústica e=30mm, com até 02 águas, incluso acessórios de fixação e içamento</t>
    </r>
    <r>
      <rPr>
        <sz val="10"/>
        <color rgb="FFFF0000"/>
        <rFont val="Arial"/>
        <family val="2"/>
      </rPr>
      <t xml:space="preserve"> - prever recortes e aberturas no telhado novo para dutos de iluminação e ventilação da escada e poço de luz</t>
    </r>
  </si>
  <si>
    <t>Fornecimento e instalação de cumeeira para telha metálica termoacústica e=30mm, incluso acessórios de fixação e içamento</t>
  </si>
  <si>
    <r>
      <t>Fornecimento e instalação de calha em chapa de aço galvanizado n.º 24, desenvolvimento de 100cm, incluso transporte vertical</t>
    </r>
    <r>
      <rPr>
        <sz val="10"/>
        <color rgb="FFFF0000"/>
        <rFont val="Arial"/>
        <family val="2"/>
      </rPr>
      <t xml:space="preserve"> - Telhado e interno revestimentos fachada</t>
    </r>
  </si>
  <si>
    <r>
      <t>Forncecimento e instalação de rufos em chapa de aço galvanizado n.º 24, corte com 25cm, incluso transporte vertical</t>
    </r>
    <r>
      <rPr>
        <sz val="10"/>
        <color rgb="FFFF0000"/>
        <rFont val="Arial"/>
        <family val="2"/>
      </rPr>
      <t xml:space="preserve"> - Telhado e interno revestimentos fachada</t>
    </r>
  </si>
  <si>
    <r>
      <t xml:space="preserve">Forncecimento e instalação de cobertura em policarbonado alveolar, esp.=8mm, fixado em peças de alumínio ou metal, inclusive instalação </t>
    </r>
    <r>
      <rPr>
        <sz val="10"/>
        <color rgb="FFFF0000"/>
        <rFont val="Arial"/>
        <family val="2"/>
      </rPr>
      <t>- Escada metálica</t>
    </r>
  </si>
  <si>
    <t>ALVENARIA E DIVISÓRIAS DE VEDAÇÃO</t>
  </si>
  <si>
    <t>6.3</t>
  </si>
  <si>
    <t>6.4</t>
  </si>
  <si>
    <t>6.5</t>
  </si>
  <si>
    <t>6.6</t>
  </si>
  <si>
    <t>6.7</t>
  </si>
  <si>
    <t>6.8</t>
  </si>
  <si>
    <t>6.9</t>
  </si>
  <si>
    <t>6.10</t>
  </si>
  <si>
    <t>6.11</t>
  </si>
  <si>
    <r>
      <t xml:space="preserve">Execução de alvenaria de vedação em blocos de concreto celular autoclavado, dimensões 10x30x60cm, esp. 10cm, assentaados com argamassa 1:2:9 (cimento, cal e areia), preparo mecânico </t>
    </r>
    <r>
      <rPr>
        <sz val="10"/>
        <color rgb="FFFF0000"/>
        <rFont val="Arial"/>
        <family val="2"/>
      </rPr>
      <t>- alvenarias internas para setorização dos ambientes - pavimento térreo até a laje - pavimento superior e lixeira h=3,80m</t>
    </r>
  </si>
  <si>
    <r>
      <t xml:space="preserve">Execução de alvenaria de vedação em blocos de concreto vazado, dimensões 14x19x39cm, esp. 14cm, assentaados com argamassa 1:2:8 (cimento, cal e areia), prepato mecânico </t>
    </r>
    <r>
      <rPr>
        <sz val="10"/>
        <color rgb="FFFF0000"/>
        <rFont val="Arial"/>
        <family val="2"/>
      </rPr>
      <t>- complementos e fechamentos de alvenarias externas, dutos de iluminação e ventilação escada e poço de luz</t>
    </r>
  </si>
  <si>
    <t>Fornecimento e instalação de divisória em granito Cinza Andorinha polidos em ambos os lados e bordas, esp. 3cm, fixado no piso e na parede, h=2,10m, inclusive ferragens</t>
  </si>
  <si>
    <t>Execução de verga com bloco canaleta, em concreto e para janelas de até 1,5m de vão</t>
  </si>
  <si>
    <t>Execução de verga com bloco canaleta, em concreto e para janelas com mais 1,5m de vão</t>
  </si>
  <si>
    <t>Execução de verga com bloco canaleta, em concreto e para portas de até 1,5m de vão</t>
  </si>
  <si>
    <t>Execução de verga com bloco canaleta, em concreto e para portas com mais 1,5m de vão</t>
  </si>
  <si>
    <t xml:space="preserve">Execução de contraverga com bloco canaleta, em concreto e para vãos de até 1,5m </t>
  </si>
  <si>
    <t xml:space="preserve">Execução de contraverga com bloco canaleta, em concreto e para vãos com mais 1,5m </t>
  </si>
  <si>
    <r>
      <t xml:space="preserve">Fixação (encunhamento) de alvenaria de vedação com argamassa aplicada com bisnaga </t>
    </r>
    <r>
      <rPr>
        <sz val="10"/>
        <color rgb="FFFF0000"/>
        <rFont val="Arial"/>
        <family val="2"/>
      </rPr>
      <t>- alvenarias externas e internas do pavimento térreo</t>
    </r>
  </si>
  <si>
    <r>
      <t xml:space="preserve">Fornecimento e instalação de placas em gesso acartonado (drywall), para uso interno, com duas faces e estrutura metálica com guias simples, sem vãos - </t>
    </r>
    <r>
      <rPr>
        <sz val="10"/>
        <color rgb="FFFF0000"/>
        <rFont val="Arial"/>
        <family val="2"/>
      </rPr>
      <t>Fechamento caixa do elevador</t>
    </r>
  </si>
  <si>
    <t>7.1.1</t>
  </si>
  <si>
    <t>7.1.2</t>
  </si>
  <si>
    <t>Fornecimento e instalação de tubo de cobe flexível, Ø5/8", com espuma de isolamento, instalado em ramal com condensadora individual, incluso conexções</t>
  </si>
  <si>
    <t>Fornecimento e instalação de tubo de cobe flexível, Ø1/4", com espuma de isolamento, instalado em ramal com condensadora individual, incluso conexões</t>
  </si>
  <si>
    <t>7.2.1</t>
  </si>
  <si>
    <t>7.2.2</t>
  </si>
  <si>
    <t>7.2.3</t>
  </si>
  <si>
    <t>7.2.4</t>
  </si>
  <si>
    <t>7.2.5</t>
  </si>
  <si>
    <t>7.2.6</t>
  </si>
  <si>
    <t>7.2.7</t>
  </si>
  <si>
    <t>7.2.8</t>
  </si>
  <si>
    <t>7.2.9</t>
  </si>
  <si>
    <t>7.2.10</t>
  </si>
  <si>
    <t>7.2.11</t>
  </si>
  <si>
    <t>7.2.12</t>
  </si>
  <si>
    <t>Fornecimento e instalação de tubo em cobre rígido Ø15mm, classe A</t>
  </si>
  <si>
    <t>Fornecimento e instalação de tubo em cobre rígido Ø22mm, classe A</t>
  </si>
  <si>
    <t>Fornecimento e instalação de cotovelo 90° Ø15mm, sem anel de solda e instalado em ramal de distribuição</t>
  </si>
  <si>
    <t>Fornecimento e instalação de tê Ø15mm, sem anel de solda e instalado em ramal de distribuição</t>
  </si>
  <si>
    <t>Fornecimento e instalação de cotovelo 90° Ø22mm, sem anel de solda e instalado em ramal de distribuição</t>
  </si>
  <si>
    <t>Fornecimento e instalação de tê Ø22mm, sem anel de solda e instalado em ramal de distribuição</t>
  </si>
  <si>
    <t>Fornecimento e instalação de conector Ø15mm x BSP 1/2", bolsa x rosca instalado em ramal</t>
  </si>
  <si>
    <t>Fornecimento e instalação de conector Ø22mm x BSP 1/2", bolsa x rosca instalado em ramal</t>
  </si>
  <si>
    <t>Fornecimento e instalação de fita adesiva anticorrosiva para proteção tubo/tubo isolanete 50mm x 30mm, esp. 0,25mm</t>
  </si>
  <si>
    <t>Fornecimento e instalação de purgador automático tipo bóia 400ml x rosca Ø1/2"</t>
  </si>
  <si>
    <t>Execução de calha em concreto simples, com impermeabilizante polimérico, dimensões 250x50mm, com tampa e leito de areia para tubos</t>
  </si>
  <si>
    <t>Fornecimento e instalação de caixa de passagem 30x30x40cm com tampa e dreno</t>
  </si>
  <si>
    <t>ELETRECIDADE</t>
  </si>
  <si>
    <t>ENTRADA DE ENERGIA  - SUBESTAÇÃO</t>
  </si>
  <si>
    <t>8.1</t>
  </si>
  <si>
    <t>8.1.1</t>
  </si>
  <si>
    <t>8.1.2</t>
  </si>
  <si>
    <t>8.1.3</t>
  </si>
  <si>
    <t>8.1.4</t>
  </si>
  <si>
    <t>8.1.5</t>
  </si>
  <si>
    <t>8.1.6</t>
  </si>
  <si>
    <t>8.1.7</t>
  </si>
  <si>
    <t>8.1.8</t>
  </si>
  <si>
    <t>8.1.9</t>
  </si>
  <si>
    <t>8.1.10</t>
  </si>
  <si>
    <t>8.1.11</t>
  </si>
  <si>
    <t>8.1.12</t>
  </si>
  <si>
    <t>8.1.13</t>
  </si>
  <si>
    <t>8.1.14</t>
  </si>
  <si>
    <t>8.1.15</t>
  </si>
  <si>
    <t>8.1.16</t>
  </si>
  <si>
    <t>8.1.17</t>
  </si>
  <si>
    <t>8.1.18</t>
  </si>
  <si>
    <t>8.1.19</t>
  </si>
  <si>
    <t>8.1.20</t>
  </si>
  <si>
    <t>8.1.21</t>
  </si>
  <si>
    <t>8.1.22</t>
  </si>
  <si>
    <t>8.1.23</t>
  </si>
  <si>
    <t>8.1.24</t>
  </si>
  <si>
    <t>8.1.25</t>
  </si>
  <si>
    <t>8.1.26</t>
  </si>
  <si>
    <t>8.1.27</t>
  </si>
  <si>
    <t>8.1.28</t>
  </si>
  <si>
    <t>8.1.29</t>
  </si>
  <si>
    <t>8.1.30</t>
  </si>
  <si>
    <t>8.1.31</t>
  </si>
  <si>
    <t>8.1.32</t>
  </si>
  <si>
    <t>8.1.33</t>
  </si>
  <si>
    <t>8.1.34</t>
  </si>
  <si>
    <t>8.1.35</t>
  </si>
  <si>
    <t>8.1.36</t>
  </si>
  <si>
    <t>8.1.37</t>
  </si>
  <si>
    <t>8.1.38</t>
  </si>
  <si>
    <t>8.1.39</t>
  </si>
  <si>
    <t>8.1.40</t>
  </si>
  <si>
    <t>8.1.41</t>
  </si>
  <si>
    <t>8.1.42</t>
  </si>
  <si>
    <t>8.1.43</t>
  </si>
  <si>
    <t>8.1.44</t>
  </si>
  <si>
    <t>8.1.45</t>
  </si>
  <si>
    <t>8.1.46</t>
  </si>
  <si>
    <t>8.1.47</t>
  </si>
  <si>
    <t>8.1.48</t>
  </si>
  <si>
    <t>8.1.49</t>
  </si>
  <si>
    <t>8.1.50</t>
  </si>
  <si>
    <t>8.1.51</t>
  </si>
  <si>
    <t>8.1.52</t>
  </si>
  <si>
    <t>8.1.53</t>
  </si>
  <si>
    <t>8.1.54</t>
  </si>
  <si>
    <t>8.1.55</t>
  </si>
  <si>
    <t>8.1.56</t>
  </si>
  <si>
    <t>8.1.57</t>
  </si>
  <si>
    <t>8.1.58</t>
  </si>
  <si>
    <t>8.1.59</t>
  </si>
  <si>
    <t>8.1.60</t>
  </si>
  <si>
    <t>8.1.61</t>
  </si>
  <si>
    <t>8.1.62</t>
  </si>
  <si>
    <t>8.1.63</t>
  </si>
  <si>
    <t>8.1.64</t>
  </si>
  <si>
    <t>8.1.65</t>
  </si>
  <si>
    <t>8.1.66</t>
  </si>
  <si>
    <t>8.1.67</t>
  </si>
  <si>
    <t>8.1.68</t>
  </si>
  <si>
    <t>8.1.69</t>
  </si>
  <si>
    <t>8.1.70</t>
  </si>
  <si>
    <t>8.1.71</t>
  </si>
  <si>
    <t>Fornecimento e instalação de arruela em aço galvanizado, Øext 35mm, esp.=3mm e Øint 18mm</t>
  </si>
  <si>
    <t>Fornecimento e instalação de abraçadeira de nylon 280mm</t>
  </si>
  <si>
    <t>Armação secundária vertical com haste e contrapino, em chapa de aço galvanizado a fogo 3/16", com 01 estribo e sem isolador</t>
  </si>
  <si>
    <t>Fornecimento e instalação de alça pré-formada de serviço, em aço galvanizado, para condutor AWG 4</t>
  </si>
  <si>
    <t>Fornecimento e instalação de barramento de cobre nu 25x5mm</t>
  </si>
  <si>
    <t>Fornecimento e instalação de cruzeta em aço 90x90x2000m</t>
  </si>
  <si>
    <t>Fornecimento e instalação de cabo de alumínio nu sem alma de aço, CA 2 AWG</t>
  </si>
  <si>
    <t>Fornecimento e instalação de conector metálico para tipo parafuso fendido, para cabo até 50mm²</t>
  </si>
  <si>
    <t>Fornecimento e instalação de conector de alumínio tipo prensa cabo, Ø47,5 a 50mm</t>
  </si>
  <si>
    <t>Fornecimento e instalação de cabeçote de linha de entrada de alimentação para eletroduto, em liga de alumínio, com acabamento anticorrosivo, com fixação fixação por encaixe liso de 360° e Ø4"</t>
  </si>
  <si>
    <t>Fornecimento e instalação de curva 180° em PVC rígido roscável Ø3/4" para eletroduto</t>
  </si>
  <si>
    <t>Fornecimento e instalação de curva longa 90° em PVC rígido roscável Ø4" para eletroduto</t>
  </si>
  <si>
    <t>Fornecimento e instalação de curva longa 90° em PVC rígido roscável Ø3/4" para eletroduto</t>
  </si>
  <si>
    <r>
      <t xml:space="preserve">Fornecimento e instalalção de cobre nu 25mm², com isolador </t>
    </r>
    <r>
      <rPr>
        <sz val="10"/>
        <color rgb="FFFF0000"/>
        <rFont val="Arial"/>
        <family val="2"/>
      </rPr>
      <t>- Aterramento para-raio subestação</t>
    </r>
  </si>
  <si>
    <r>
      <t xml:space="preserve">Fornecimento e instalalção de cobre nu 35mm², com isolador </t>
    </r>
    <r>
      <rPr>
        <sz val="10"/>
        <color rgb="FFFF0000"/>
        <rFont val="Arial"/>
        <family val="2"/>
      </rPr>
      <t>- Ligação transformador</t>
    </r>
  </si>
  <si>
    <r>
      <t xml:space="preserve">Fornecimento e instalalção de cobre nu 95mm², com isolador </t>
    </r>
    <r>
      <rPr>
        <sz val="10"/>
        <color rgb="FFFF0000"/>
        <rFont val="Arial"/>
        <family val="2"/>
      </rPr>
      <t>- Ligação transformador</t>
    </r>
  </si>
  <si>
    <r>
      <t xml:space="preserve">Fornecimento e instalação de cabo de cobre flexível, Ø1,5mm², antichama 450/750V, para circuitos terminais </t>
    </r>
    <r>
      <rPr>
        <sz val="10"/>
        <color rgb="FFFF0000"/>
        <rFont val="Arial"/>
        <family val="2"/>
      </rPr>
      <t>- iluminação cabine de medição</t>
    </r>
  </si>
  <si>
    <t>Fornecimento e instalação de cabo de cobre flexível, Ø16mm², antichama 0,6/1,0KV, para distribuição</t>
  </si>
  <si>
    <t xml:space="preserve">Fornecimento e instalação de cabo de cobre flexível, Ø25mm², antichama 450/750V, para distribuição </t>
  </si>
  <si>
    <t>Fornecimento e instalação de cabo de cobre flexível, Ø25mm², antichama 0,6/1,0KV, para distribuição</t>
  </si>
  <si>
    <t>Fornecimento e instalação de cabo de cobre flexível, Ø50mm², antichama 0,6/1,0KV, para circuitos terminais</t>
  </si>
  <si>
    <r>
      <t>Fornecimento e instalação de caixa para transformadores de corrente, tipo TC2, dupla, em alumínio, dimensões 75x68x25cm</t>
    </r>
    <r>
      <rPr>
        <sz val="10"/>
        <color rgb="FFFF0000"/>
        <rFont val="Arial"/>
        <family val="2"/>
      </rPr>
      <t xml:space="preserve"> - conforme padrão Celesc</t>
    </r>
  </si>
  <si>
    <r>
      <t xml:space="preserve">Fornecimento e instalação de caixa de medição, tipo MDR, em alumínio, dimensões 55x68x25cm </t>
    </r>
    <r>
      <rPr>
        <sz val="10"/>
        <color rgb="FFFF0000"/>
        <rFont val="Arial"/>
        <family val="2"/>
      </rPr>
      <t>- conforme padrão Celesc</t>
    </r>
  </si>
  <si>
    <r>
      <t xml:space="preserve">Fornecimento e instalação de caixa de proteção BEP, em alumínio, dimensões 35x45x20cm </t>
    </r>
    <r>
      <rPr>
        <sz val="10"/>
        <color rgb="FFFF0000"/>
        <rFont val="Arial"/>
        <family val="2"/>
      </rPr>
      <t>- conforme padrão Celesc</t>
    </r>
  </si>
  <si>
    <r>
      <t xml:space="preserve">Fornecimento e instalação de caixa de comando geral, metálica, dimensões 120x65x25cm </t>
    </r>
    <r>
      <rPr>
        <sz val="10"/>
        <color rgb="FFFF0000"/>
        <rFont val="Arial"/>
        <family val="2"/>
      </rPr>
      <t>- conforme padrão Celesc</t>
    </r>
  </si>
  <si>
    <t>Fornecimento e instalação de caixa de passagem em PVC 3x3" octogonal. embutida em laje</t>
  </si>
  <si>
    <t>Fornecimento e instalação de caixa de passagem em PVC 4x2", embutida em alvenaria</t>
  </si>
  <si>
    <t>Fornecimento e instalação de cinta circular em aço galvanizado Ø210mm para instalação em poste de concreto</t>
  </si>
  <si>
    <t>Fornecimento e instalação de caixa de inspeção para aterramento circular, em polietileno, Ø30cm</t>
  </si>
  <si>
    <t>Fornecimento e instalação de dispositivo de proteção contra surto DPS classe II, 1 polo, 275V, 45kA</t>
  </si>
  <si>
    <r>
      <t>Fornecimento e instalação de disjuntor tripolar termomagnético DIN 380/220V 10 A 50A</t>
    </r>
    <r>
      <rPr>
        <sz val="10"/>
        <color rgb="FFFF0000"/>
        <rFont val="Arial"/>
        <family val="2"/>
      </rPr>
      <t xml:space="preserve"> - considerados 02 disjuntores de 50A - QD 1 Geral</t>
    </r>
  </si>
  <si>
    <r>
      <t>Fornecimento e instalação de disjuntor tripolar termomagnético DIN 380/220V 60 a 100A</t>
    </r>
    <r>
      <rPr>
        <sz val="10"/>
        <color rgb="FFFF0000"/>
        <rFont val="Arial"/>
        <family val="2"/>
      </rPr>
      <t xml:space="preserve"> - considerado 01 disjuntor de 70A e 01 disjuntor de 100A - QD 1 Geral</t>
    </r>
  </si>
  <si>
    <t>Fornecimento e instalação de disjuntor tripolar termomagnético caixa moldada 600V - 125A</t>
  </si>
  <si>
    <r>
      <t xml:space="preserve">Fornecimento e instalação de disjuntor tripolar termomagnético caixa moldada 600V - 175 a 225A </t>
    </r>
    <r>
      <rPr>
        <sz val="10"/>
        <color rgb="FFFF0000"/>
        <rFont val="Arial"/>
        <family val="2"/>
      </rPr>
      <t xml:space="preserve">- considerado 01 disjuntor de 200A </t>
    </r>
  </si>
  <si>
    <r>
      <t xml:space="preserve">Fornecimento e instalação de disjuntor tripolar termomagnético caixa moldada 600V - 500 a 600A </t>
    </r>
    <r>
      <rPr>
        <sz val="10"/>
        <color rgb="FFFF0000"/>
        <rFont val="Arial"/>
        <family val="2"/>
      </rPr>
      <t>- considerado 01 disjuntor de 500A</t>
    </r>
  </si>
  <si>
    <r>
      <t>Fornecimento e instalação de disjuntor monopolar termomagnético DIN 380/220V 10A</t>
    </r>
    <r>
      <rPr>
        <sz val="10"/>
        <color rgb="FFFF0000"/>
        <rFont val="Arial"/>
        <family val="2"/>
      </rPr>
      <t xml:space="preserve"> - iluminação cabine de medição</t>
    </r>
  </si>
  <si>
    <t>Fornecimento e instalação de eletroduto PEAD flexível corrugado Ø1"</t>
  </si>
  <si>
    <t>Fornecimento e instalação de eletroduto PEAD flexível corrugado Ø3"</t>
  </si>
  <si>
    <t>Fornecimento e instalação de eletroduto PEAD flexível corrugado Ø4"</t>
  </si>
  <si>
    <r>
      <t xml:space="preserve">Fornecimento e instalação de eletroduto rígido soldável Ø3/4", </t>
    </r>
    <r>
      <rPr>
        <sz val="10"/>
        <color rgb="FFFF0000"/>
        <rFont val="Arial"/>
        <family val="2"/>
      </rPr>
      <t>incluso fixação</t>
    </r>
  </si>
  <si>
    <t>Fornecimento e instalação de eletroduto rígido roscável Ø2"</t>
  </si>
  <si>
    <r>
      <t>Fixação de tubos horizontais de PVC (</t>
    </r>
    <r>
      <rPr>
        <sz val="10"/>
        <color rgb="FFFF0000"/>
        <rFont val="Arial"/>
        <family val="2"/>
      </rPr>
      <t>eletroduto rígido roscável Ø2"</t>
    </r>
    <r>
      <rPr>
        <sz val="10"/>
        <color indexed="8"/>
        <rFont val="Arial"/>
        <family val="2"/>
      </rPr>
      <t>), com diâmetro menor igual que Ø75mm, com abraçadeira metálica flexível 18mm</t>
    </r>
  </si>
  <si>
    <t>Fornecimento e instalação de eletroduto rígido roscável Ø4"</t>
  </si>
  <si>
    <r>
      <t>Fixação de tubos horizontais de PVC (</t>
    </r>
    <r>
      <rPr>
        <sz val="10"/>
        <color rgb="FFFF0000"/>
        <rFont val="Arial"/>
        <family val="2"/>
      </rPr>
      <t>eletroduto rígido roscável Ø4"</t>
    </r>
    <r>
      <rPr>
        <sz val="10"/>
        <color indexed="8"/>
        <rFont val="Arial"/>
        <family val="2"/>
      </rPr>
      <t>), com diâmetro maior que Ø75mm, com abraçadeira metálica flexível 18mm</t>
    </r>
  </si>
  <si>
    <t>Fornecimento e instalação de grampo de aterramento paralelo em alumínio fundido de 02 parafusos, para cabo de 6 a 50mm², com pasta antixodante</t>
  </si>
  <si>
    <t>Fornecimento e instalação de haste copperweld 5/8" x 3,0m com conector</t>
  </si>
  <si>
    <r>
      <t xml:space="preserve">Fornecimento e instalação de interruptor simples 01 módulo, 10A/250V, incluso suporte e placa </t>
    </r>
    <r>
      <rPr>
        <sz val="10"/>
        <color rgb="FFFF0000"/>
        <rFont val="Arial"/>
        <family val="2"/>
      </rPr>
      <t>- iluminação cabine de medição</t>
    </r>
  </si>
  <si>
    <t>Fornecimento e instalação de isolador de porcelana, tipo roldana, dimensões 72x75mm, para uso em baixa tensão</t>
  </si>
  <si>
    <t>Fornecimento e instalação de isolador tipo pino TP Hi-Pot, classe 15kV</t>
  </si>
  <si>
    <t>Fornecimento e instalação de isolador de epóxi para barramento, 25x30mm</t>
  </si>
  <si>
    <t>Fornecimento e instalação de isolador de porcelana, tipo pino, para tensão 15kV</t>
  </si>
  <si>
    <r>
      <t xml:space="preserve">Fornecimento e instalação de luminária de sobrepor, tipo calha, com 02 lâmpadas fluorescentes LED 20W T8, de alto desempenho, com aletas duplas parabólicas </t>
    </r>
    <r>
      <rPr>
        <sz val="10"/>
        <color rgb="FFFF0000"/>
        <rFont val="Arial"/>
        <family val="2"/>
      </rPr>
      <t>- iluminação cabine de medição</t>
    </r>
  </si>
  <si>
    <t>Fornecimento e instalação de luva em PVC roscável Ø2"</t>
  </si>
  <si>
    <t>Fornecimento e instalação de luva em PVC roscável Ø4"</t>
  </si>
  <si>
    <t>Fornecimento e instalação de luva em PVC roscável Ø3/4"</t>
  </si>
  <si>
    <t>Fornecimeno e instalação de sapatilha em aço galvanizado para cabos com diâmetro nominal até 5/8"</t>
  </si>
  <si>
    <t>Fornecimento e instalação de grampo metálico, tipo olhal, para haste de aterramento de 5/8", condutor de 10 a 50mm²</t>
  </si>
  <si>
    <t>Fornecimento e instalação de suporte tipo mão-francesa, em aço, com 725mm</t>
  </si>
  <si>
    <t>Fornecimento e instalação de para-raio de distribuição polimérico, tensão nominal 15kV e correndo nominal de descarga 5kA</t>
  </si>
  <si>
    <t>Fornecimento e instalação de parafuso M16 em aço galvanizado, cabeça quadrada 16x125mm</t>
  </si>
  <si>
    <t>Fornecimento e instalação de parafuso M16 em aço galvanizado, cabeça quadrada 16x250mm</t>
  </si>
  <si>
    <t>Fornecimento e instalação de parafuso M16 em aço galvanizado, cabeça quadrada 16x300mm</t>
  </si>
  <si>
    <t>Fornecimento e instalação de suporte para transformador em poste de concreto circular</t>
  </si>
  <si>
    <t>Fornecimento e instalação de suporte isolador para cordoalha de cobre</t>
  </si>
  <si>
    <t>Fornecimento e instalação de terminal metálico de pressão para 01 cabo de 16mm²</t>
  </si>
  <si>
    <t>Fornecimento e instalação de terminal metálico de pressão para 01 cabo de 95mm²</t>
  </si>
  <si>
    <t>Execução de caixa de passagem em alvenaria de tijolos maciços esp. = 0,12m, 50x50x60cm</t>
  </si>
  <si>
    <t>Fornecimento e instalação de tampão de ferro fundido, com a escrita ENERGIA, padrão CELESC</t>
  </si>
  <si>
    <t>Fornecimento e instalação de transformador trifásico, 300kVA, classe primária AT 15kV, classe secundária BT 380/220V, para poste</t>
  </si>
  <si>
    <t>Fornecimento e instalação de poste de concreto circular 11/1000daN</t>
  </si>
  <si>
    <r>
      <t>Fornecimento e instalação de terminal aéreo em aço galvanizado com base de fixação - h=30cm</t>
    </r>
    <r>
      <rPr>
        <sz val="10"/>
        <color rgb="FFFF0000"/>
        <rFont val="Arial"/>
        <family val="2"/>
      </rPr>
      <t xml:space="preserve"> - aterramento subestação</t>
    </r>
  </si>
  <si>
    <t>8.2</t>
  </si>
  <si>
    <t>8.2.1</t>
  </si>
  <si>
    <t>8.2.2</t>
  </si>
  <si>
    <t>8.2.3</t>
  </si>
  <si>
    <t>8.2.4</t>
  </si>
  <si>
    <t>8.2.5</t>
  </si>
  <si>
    <t>8.2.12</t>
  </si>
  <si>
    <t>8.2.13</t>
  </si>
  <si>
    <t>8.2.14</t>
  </si>
  <si>
    <t>8.2.15</t>
  </si>
  <si>
    <t>8.2.16</t>
  </si>
  <si>
    <t>8.2.17</t>
  </si>
  <si>
    <t>8.2.18</t>
  </si>
  <si>
    <t>8.2.19</t>
  </si>
  <si>
    <t>8.2.20</t>
  </si>
  <si>
    <t>8.2.21</t>
  </si>
  <si>
    <t>8.2.22</t>
  </si>
  <si>
    <t>8.2.23</t>
  </si>
  <si>
    <t>8.2.24</t>
  </si>
  <si>
    <t>8.2.25</t>
  </si>
  <si>
    <t>8.2.26</t>
  </si>
  <si>
    <t>8.2.27</t>
  </si>
  <si>
    <t>8.2.28</t>
  </si>
  <si>
    <t>8.2.29</t>
  </si>
  <si>
    <t>8.2.30</t>
  </si>
  <si>
    <t>8.2.31</t>
  </si>
  <si>
    <t>8.2.32</t>
  </si>
  <si>
    <t>8.2.33</t>
  </si>
  <si>
    <t>8.2.34</t>
  </si>
  <si>
    <t>8.2.35</t>
  </si>
  <si>
    <t>8.2.36</t>
  </si>
  <si>
    <t>8.2.37</t>
  </si>
  <si>
    <t>8.2.38</t>
  </si>
  <si>
    <t>8.2.39</t>
  </si>
  <si>
    <t>8.2.40</t>
  </si>
  <si>
    <t>8.2.41</t>
  </si>
  <si>
    <t>8.2.42</t>
  </si>
  <si>
    <t>8.2.43</t>
  </si>
  <si>
    <t>8.2.44</t>
  </si>
  <si>
    <t>8.2.45</t>
  </si>
  <si>
    <t>Fornecimento e instalação de perfilado perfurado 38x38x6000mm simples, chapa 22, para suporte de até 3m vertical, incluso conexões</t>
  </si>
  <si>
    <t>Fornecimento e instalação de emenda 38x38mm para perfilado</t>
  </si>
  <si>
    <t>Fornecimento e instalação de suporte vertical para fixação de perfilado 38x38mm</t>
  </si>
  <si>
    <t>Fornecimento e instalação de eletrocalha perfurada 100x100x3000mm, peso 2,20kg/m, incluso conexões</t>
  </si>
  <si>
    <t>Fornecimento e instalação de suporte vertical para fixação de eletrocalha 100x100mm</t>
  </si>
  <si>
    <t>Fornecimento e instalação de de vergalhão tirante galvanizado com rosca total, Ø1/4"x1000mm, para fixação de eletrocalha 100x100mm e perfilado 38x38mm</t>
  </si>
  <si>
    <t>Fornecimento e instalação de eletroduto PVC flexível leve corrugado, Ø3/4" (25mm)</t>
  </si>
  <si>
    <t>Fita isolante adesiva antichama, até 750V, rolo 19mm x 20m</t>
  </si>
  <si>
    <t>Fornecimento e instalação de cabo de cobre flexível, Ø2,5mm², antichama 450/750V, para circuitos terminais</t>
  </si>
  <si>
    <t>Fornecimento e instalação de cabo de cobre flexível, Ø6,0mm², antichama 450/750V, para circuitos terminais</t>
  </si>
  <si>
    <t>Fornecimento e instalação de disjuntor unipolar termomagnético DIN 380/220V 20A</t>
  </si>
  <si>
    <t>Fornecimento e instalação de disjuntor unipolar termomagnético DIN 380/220V 32A</t>
  </si>
  <si>
    <t>Fornecimento e instalação de dispositivo DR, 02 pólos, sensibilidade 30MA, tipo AC, 25A</t>
  </si>
  <si>
    <t>Fornecimento e instalação de dispositivo DR, 02 pólos, sensibilidade 30MA, tipo AC, 40A</t>
  </si>
  <si>
    <t>Fornecimento e instalação de quadro de distribuição de sobrepor em chama metálica, para 18 disjuntores unipolares e com barramento trifásico</t>
  </si>
  <si>
    <t>Fornecimento e instalação de quadro de distribuição de sobrepor em chama metálica, para 40 disjuntores unipolares e com barramento trifásico</t>
  </si>
  <si>
    <t>Fornecimento e instalação de luminária de sobrepor, tipo calha, com 02 lâmpadas fluorescentes LED 20W T8, de alto desempenho, com aletas duplas parabólicas</t>
  </si>
  <si>
    <t>Fornecimento e instalação de luminária arandela de sobrepor, tipo meia-lua, com 01 lâmpada LED 6W, fixada em parede</t>
  </si>
  <si>
    <r>
      <t xml:space="preserve">Fornecimento e instalação de sensor de presença </t>
    </r>
    <r>
      <rPr>
        <sz val="10"/>
        <color rgb="FFFF0000"/>
        <rFont val="Arial"/>
        <family val="2"/>
      </rPr>
      <t>sem</t>
    </r>
    <r>
      <rPr>
        <sz val="10"/>
        <color indexed="8"/>
        <rFont val="Arial"/>
        <family val="2"/>
      </rPr>
      <t xml:space="preserve"> fotocélcula para comando de iluminação 220V</t>
    </r>
  </si>
  <si>
    <t>Fornecimento e instalação de interruptor simples 01 módulo, 10A/250V, incluso suporte e placa</t>
  </si>
  <si>
    <t>Fornecimento e instalação de interruptor simples 02 módulos, 10A/250V, incluso suporte e placa</t>
  </si>
  <si>
    <t>Fornecimento e instalação de interruptor simples 01 módulos, 10A/250V, incluso suporte e placa</t>
  </si>
  <si>
    <t>Fornecimento e instalação de interruptor paralelo 01 módulo, 10A/250V, incluso suporte e placa</t>
  </si>
  <si>
    <t>Fornecimento e instalação de interruptor paralelo 02 módulos, 10A/250V, incluso suporte e placa</t>
  </si>
  <si>
    <t>Fornecimento e instalação de interruptor paralelo 03 módulos, 10A/250V, incluso suporte e placa</t>
  </si>
  <si>
    <t>Fornecimento e instalação de interruptor 03 módulos, sendo 02 simples e 01 paralelo, 10A/250V, incluso suporte e placa</t>
  </si>
  <si>
    <t>Fornecimento e instalação de interruptor intermediário 01 módulo, 10A/250V, incluso suporte e placa</t>
  </si>
  <si>
    <t>Fornecimento e instalação de conjunto com 01 interruptor simples e 01 tomada 2P+T, 10A/250V, incluso suporte e placa</t>
  </si>
  <si>
    <t>Fornecimento e instalação de tomada baixa 2P+T 01 módulo, 10A/250V, incluso suporte e placa</t>
  </si>
  <si>
    <t>Fornecimento e instalação de tomada baixa 2P+T 01 módulo, 20A/250V, incluso suporte e placa</t>
  </si>
  <si>
    <t>Fornecimento e instalação de tomada baixa 2P+T 02 módulos, 10A/250V, incluso suporte e placa</t>
  </si>
  <si>
    <t>Fornecimento e instalação de caixa de passagem de sobrepor 150x150x100mm</t>
  </si>
  <si>
    <t>Fornecimento e instalação de caixa de passagem 30x30x40cm, com tampa e dreno de bita</t>
  </si>
  <si>
    <t>Fornecimento e instalação de grupo gerador a diesel carenado, com potência 40kVA/32kW em regime Stand By, 36kVA/28,8kW em regime Prime. Motor Perkins 1103A-33G, nacional, 40VC, 3 cilindros, 1.800RPM, alternador WEG, nacional, horizontal "single bearing", isolação classe H, trifásico, 380/220V, fator de potência 08, 4 pólos, 50Hz, 1.800RPM. Tanque de combustível com capacidade 250L. Quadro de comando de transferência aberto BT 380/220V, relé fotoelétrico de supervisão e controle aberto AMF 25, 02 contatores tripolares. Carenagem em chapa de aço carbono SAE 1008 #1.9mm, com kit de isolação acústica de 85dB(a).</t>
  </si>
  <si>
    <r>
      <t>Fornecimento e instalação de relé fotoelétrico para comando de iluminação externa 220V</t>
    </r>
    <r>
      <rPr>
        <sz val="10"/>
        <color rgb="FFFF0000"/>
        <rFont val="Arial"/>
        <family val="2"/>
      </rPr>
      <t xml:space="preserve"> - Iluminação Externa</t>
    </r>
  </si>
  <si>
    <r>
      <t>Fornecimento e instalação de refletor retangular fechado, com lâmpada fluorescente compacta LED 165W</t>
    </r>
    <r>
      <rPr>
        <sz val="10"/>
        <color rgb="FFFF0000"/>
        <rFont val="Arial"/>
        <family val="2"/>
      </rPr>
      <t xml:space="preserve"> - Iluminação Externa</t>
    </r>
  </si>
  <si>
    <t>Fornecimento e instaçalação de botoeira de emergência liga-desliga para o gerador</t>
  </si>
  <si>
    <r>
      <t xml:space="preserve">Fornecimento e instaçalação eletroduto PVC rígido soldável Ø3/4, incluso conexões </t>
    </r>
    <r>
      <rPr>
        <sz val="10"/>
        <color rgb="FFFF0000"/>
        <rFont val="Arial"/>
        <family val="2"/>
      </rPr>
      <t>- cor vermelho e antichama - trecho entre a botoeira de emergência e o gerador</t>
    </r>
  </si>
  <si>
    <t>9.1</t>
  </si>
  <si>
    <t>9.2</t>
  </si>
  <si>
    <t>9.3</t>
  </si>
  <si>
    <t>9.4</t>
  </si>
  <si>
    <t>9.5</t>
  </si>
  <si>
    <t>9.6</t>
  </si>
  <si>
    <t>9.7</t>
  </si>
  <si>
    <t>9.8</t>
  </si>
  <si>
    <t>9.9</t>
  </si>
  <si>
    <t>9.10</t>
  </si>
  <si>
    <t>9.11</t>
  </si>
  <si>
    <t>9.12</t>
  </si>
  <si>
    <t>9.13</t>
  </si>
  <si>
    <t>9.14</t>
  </si>
  <si>
    <t>9.15</t>
  </si>
  <si>
    <t>9.16</t>
  </si>
  <si>
    <t>9.17</t>
  </si>
  <si>
    <t>9.18</t>
  </si>
  <si>
    <t>9.19</t>
  </si>
  <si>
    <t>9.20</t>
  </si>
  <si>
    <t>9.21</t>
  </si>
  <si>
    <t>9.22</t>
  </si>
  <si>
    <t>9.23</t>
  </si>
  <si>
    <t>9.24</t>
  </si>
  <si>
    <t>9.25</t>
  </si>
  <si>
    <t>9.26</t>
  </si>
  <si>
    <t>9.27</t>
  </si>
  <si>
    <t>9.28</t>
  </si>
  <si>
    <t>Fornecimento e instalação de eletroduto PVC flexível leve corrugado, Ø1" (32mm)</t>
  </si>
  <si>
    <t>Fornecimento e instalação de caixa de passagem de sobrepor 300x300x100mm</t>
  </si>
  <si>
    <t>Fornecimento e instalação de cabo de rede UTP, categoria 5e</t>
  </si>
  <si>
    <t>Fornecimento e instalação de tomada para ponto de dados/voz RJ45 - considerados pontos com 71 módulo e 49 pontos com 02 módulos</t>
  </si>
  <si>
    <t>Fornecimento e instalação de rack fechado de parede 19" x 16U, com tampa frontal de acrílico</t>
  </si>
  <si>
    <t>Fornecimento e instalação de rack fechado de parede 19" x 20U, com tampa frontal de acrílico</t>
  </si>
  <si>
    <t>Fornecimento e instalação de patch painel 48 portas RJ45, 2U, categodia 5e</t>
  </si>
  <si>
    <t>Fornecimento e instalação de patch cords RJ45, categoria 5e, comprimento 1,50m</t>
  </si>
  <si>
    <t>Fornecimento e instalação de switch 48 portas RJ45 10/100, base TX</t>
  </si>
  <si>
    <t>Fornecimento e instalação de bloco terminal 10 pares</t>
  </si>
  <si>
    <t>Fornecimento e instalação de central PABX híbrida, capacidade 16 linhas e 40 ramais</t>
  </si>
  <si>
    <t>Fornecimento e instalação de distribuidor óptico DIO 1U</t>
  </si>
  <si>
    <t>Fornecimento e instalação de régua com 10 tomadas 2P+T 10A para rack 1U</t>
  </si>
  <si>
    <t>Fornecimento e instalação de guia de cabos para rack 1U</t>
  </si>
  <si>
    <r>
      <t>Fornecimento e instalação de cabo telefônico CI-50 10 pares -</t>
    </r>
    <r>
      <rPr>
        <sz val="10"/>
        <color rgb="FFFF0000"/>
        <rFont val="Arial"/>
        <family val="2"/>
      </rPr>
      <t xml:space="preserve"> entrada de telefone</t>
    </r>
  </si>
  <si>
    <r>
      <t>Fornecimento e instalação de eletroduto PEAD flexível, parede simples, corrugado helicoidal, preto, Ø1.1/4"</t>
    </r>
    <r>
      <rPr>
        <sz val="10"/>
        <color rgb="FFFF0000"/>
        <rFont val="Arial"/>
        <family val="2"/>
      </rPr>
      <t xml:space="preserve"> - entrada de telecomunicações</t>
    </r>
  </si>
  <si>
    <r>
      <t xml:space="preserve">Fornecimento e instalação de caixa de passagem para telefone de sobrepor, padrão telebras, 40x40x12cm, em chapa aço galvanizado </t>
    </r>
    <r>
      <rPr>
        <sz val="10"/>
        <color rgb="FFFF0000"/>
        <rFont val="Arial"/>
        <family val="2"/>
      </rPr>
      <t>- pavimento superior e entrada</t>
    </r>
  </si>
  <si>
    <t>Execução de caixa de passagem retangular, 60x60x60cm, em alvenaria de tijolos maciços esp. 0,10m e com fundo de brita</t>
  </si>
  <si>
    <t>Fornecimento e instalação de tampão de ferro fundido, com a escrita TELEBRAS</t>
  </si>
  <si>
    <t>10.4</t>
  </si>
  <si>
    <t>10.5</t>
  </si>
  <si>
    <t>10.6</t>
  </si>
  <si>
    <t>10.7</t>
  </si>
  <si>
    <t>Fornecimento e instalação de extintor de incêndio, tipo PQD B/C, 4kg, incluso suporte e incluso sinalização</t>
  </si>
  <si>
    <t>Fonrecimento e instalação de luminária de emergência, tipo bloco autônomo com 30 lâmpadas LED.</t>
  </si>
  <si>
    <t>Fonrecimento e instalação de luminária de emergência, tipo bloco autônomo, indicando "SAÍDA" com ou sem seta</t>
  </si>
  <si>
    <t>Fonrecimento e instalação de luminária de emergência, tipo bloco autônomo com 02 faroletes LED.</t>
  </si>
  <si>
    <r>
      <t xml:space="preserve">Fonrecimento e instalação de placa em PVC de lotação máxima </t>
    </r>
    <r>
      <rPr>
        <sz val="10"/>
        <color rgb="FFFF0000"/>
        <rFont val="Arial"/>
        <family val="2"/>
      </rPr>
      <t>- Auditório</t>
    </r>
  </si>
  <si>
    <r>
      <t xml:space="preserve">Fornecimento e instalação de placa em PVC de aviso </t>
    </r>
    <r>
      <rPr>
        <sz val="10"/>
        <color rgb="FFFF0000"/>
        <rFont val="Arial"/>
        <family val="2"/>
      </rPr>
      <t>- Auditório</t>
    </r>
  </si>
  <si>
    <t>Fornecimento e instalação de placa em PVC de plano de emergência</t>
  </si>
  <si>
    <t>HIDROSSANITÁRIO</t>
  </si>
  <si>
    <t>11.1.1</t>
  </si>
  <si>
    <t>11.1.2</t>
  </si>
  <si>
    <t>11.1.3</t>
  </si>
  <si>
    <t>11.1.4</t>
  </si>
  <si>
    <t>11.1.5</t>
  </si>
  <si>
    <t>11.1.6</t>
  </si>
  <si>
    <t>11.1.7</t>
  </si>
  <si>
    <t>11.1.8</t>
  </si>
  <si>
    <t>11.1.9</t>
  </si>
  <si>
    <t>11.1.10</t>
  </si>
  <si>
    <t>11.1.11</t>
  </si>
  <si>
    <t>11.1.12</t>
  </si>
  <si>
    <t>11.1.13</t>
  </si>
  <si>
    <t>11.1.14</t>
  </si>
  <si>
    <t>11.1.15</t>
  </si>
  <si>
    <t>11.1.16</t>
  </si>
  <si>
    <t>11.1.17</t>
  </si>
  <si>
    <t>11.1.18</t>
  </si>
  <si>
    <t>11.1.19</t>
  </si>
  <si>
    <t>11.1.20</t>
  </si>
  <si>
    <t>11.1.21</t>
  </si>
  <si>
    <t>11.1.22</t>
  </si>
  <si>
    <t>11.1.23</t>
  </si>
  <si>
    <t>11.1.24</t>
  </si>
  <si>
    <t>11.1.25</t>
  </si>
  <si>
    <t>11.1.26</t>
  </si>
  <si>
    <t>11.1.27</t>
  </si>
  <si>
    <t>11.1.28</t>
  </si>
  <si>
    <t>11.1.29</t>
  </si>
  <si>
    <t>11.1.30</t>
  </si>
  <si>
    <t>11.1.31</t>
  </si>
  <si>
    <t>11.1.32</t>
  </si>
  <si>
    <t>11.1.33</t>
  </si>
  <si>
    <t>11.1.34</t>
  </si>
  <si>
    <t>11.1.35</t>
  </si>
  <si>
    <t>11.1.36</t>
  </si>
  <si>
    <t>11.1.37</t>
  </si>
  <si>
    <t>Caixa de passagem de esgoto em alvenaria de tijolos maciços, dimensões internas 60x60cm e tampa de concreto</t>
  </si>
  <si>
    <t>Caixa de passagem de esgoto em alvenaria de tijolos maciços, dimensões internas 40x40cm e tampa de concreto</t>
  </si>
  <si>
    <t>Caixa de passagem de pluvial em alvenaria de tijolos maciços, dimensões internas 60x60cm e com grelha metálica</t>
  </si>
  <si>
    <t>Caixa de passagem de pluvial em alvenaria de tijolos maciços, dimensões internas 80x80cm e com grelha metálica</t>
  </si>
  <si>
    <t>Caixa de passagem de pluvial em alvenaria de tijolos maciços, dimensões internas 60x60cm e tampa de concreto</t>
  </si>
  <si>
    <t>Caixa de passagem de pluvial em alvenaria de tijolos maciços, dimensões internas 80x80cm e tampa de concreto</t>
  </si>
  <si>
    <t>Caixa de caixa de gordura simples, retangular, em alvenaria com tijolos cerâmicos maciços, dimensões internas 40x70cm</t>
  </si>
  <si>
    <t>Fornecimento e instalação de poço de visita de esgoto, com anel de concreto, Ø60cm, profundidade 1,50m e tampão de ferro fundido</t>
  </si>
  <si>
    <t>Fornecimento e instalação de tampão fofo (ferro fundido) articulado, classe B125, máx. 12,5t, Ø60cm para de esgoto</t>
  </si>
  <si>
    <t>Fornecimento e instalação de caixa sifonada 150x150x50mm, em PVC branco, com grelha e porta grelha</t>
  </si>
  <si>
    <t>Fornecimento e instalação de tudo de concreto para drenagem pluvial, Ø200mm, com junta rígida argamassada</t>
  </si>
  <si>
    <t>Fornecimento e instalação de tudo de PVC série normal, Ø150mm</t>
  </si>
  <si>
    <t>Fornecimento e instalação de tudo de PVC série normal, Ø100mm</t>
  </si>
  <si>
    <t>Fornecimento e instalação de tudo de PVC série normal, Ø50mm</t>
  </si>
  <si>
    <t>Fornecimento e instalação de tudo de PVC série normal, Ø40mm</t>
  </si>
  <si>
    <t>Fornecimento e instalação de curva 90° em PVC série normal, Ø40mm, incluso junta elástica</t>
  </si>
  <si>
    <t>Fornecimento e instalação de joelho 90° em PVC série normal, Ø40mm, incluso junta elástica</t>
  </si>
  <si>
    <t>Fornecimento e instalação de joelho 45° em PVC série normal, Ø40mm, incluso junta elástica</t>
  </si>
  <si>
    <t>Fornecimento e instalação de curva 90° em PVC série normal, Ø50mm, incluso junta elástica</t>
  </si>
  <si>
    <t>Fornecimento e instalação de joelho 90° em PVC série normal, Ø50mm, incluso junta elástica</t>
  </si>
  <si>
    <t>Fornecimento e instalação de joelho 45° em PVC série normal, Ø50mm, incluso junta elástica</t>
  </si>
  <si>
    <t>Fornecimento e instalação de joelho 90° em PVC série normal, Ø100mm, incluso junta elástica</t>
  </si>
  <si>
    <t>Fornecimento e instalação de joelho 45° em PVC série normal, Ø100mm, incluso junta elástica</t>
  </si>
  <si>
    <t>Fornecimento e instalação de junção simples em PVC série normal, Ø100x100mm, incluso junta elástica</t>
  </si>
  <si>
    <t>Fornecimento e instalação de junção simples em PVC série normal, Ø50x50mm, incluso junta elástica</t>
  </si>
  <si>
    <t>Fornecimento e instalação de junção simples em PVC série normal, Ø40x40mm, incluso junta elástica</t>
  </si>
  <si>
    <t>Fornecimento e instalação de junção simples em PVC série normal, Ø100x50mm, incluso junta elástica</t>
  </si>
  <si>
    <t>Fornecimento e instalação de bucha de redução longa em PVC série normal, Ø50x40mm, incluso junta elástica</t>
  </si>
  <si>
    <t>Fornecimento e instalação de luva de correr em PVC série normal, Ø40mm, incluso junta elástica</t>
  </si>
  <si>
    <t>Fornecimento e instalação de luva de correr em PVC série normal, Ø50mm, incluso junta elástica</t>
  </si>
  <si>
    <t>Fornecimento e instalação de luva de correr em PVC série normal, Ø100mm, incluso junta elástica</t>
  </si>
  <si>
    <t>Fornecimento e instalação de redução excêntrica em PVC série normal, Ø100x50mm, incluso junta elástica</t>
  </si>
  <si>
    <t>Fornecimento e instalação de terminal de ventilação em PVC série normal, Ø50mm, incluso junta elástica</t>
  </si>
  <si>
    <t>Fornecimento e instalação de tê 90° em PVC série normal, Ø100x100mm, incluso junta elástica</t>
  </si>
  <si>
    <t>Fornecimento e instalação de tê 90° em PVC série normal, Ø50x50mm, incluso junta elástica</t>
  </si>
  <si>
    <t>Fornecimento e instalação de tê 90° em PVC série normal, Ø40x40mm, incluso junta elástica</t>
  </si>
  <si>
    <r>
      <t xml:space="preserve">Fornecimento e instalação de caixa separadora de água e óleo, 80x220x80cm - </t>
    </r>
    <r>
      <rPr>
        <sz val="10"/>
        <color rgb="FFFF0000"/>
        <rFont val="Arial"/>
        <family val="2"/>
      </rPr>
      <t>Gerador</t>
    </r>
  </si>
  <si>
    <t>11.2.1</t>
  </si>
  <si>
    <t>11.2.2</t>
  </si>
  <si>
    <t>11.2.3</t>
  </si>
  <si>
    <t>11.2.4</t>
  </si>
  <si>
    <t>11.2.5</t>
  </si>
  <si>
    <t>11.2.6</t>
  </si>
  <si>
    <t>11.2.7</t>
  </si>
  <si>
    <t>11.2.8</t>
  </si>
  <si>
    <t>11.2.9</t>
  </si>
  <si>
    <t>11.2.10</t>
  </si>
  <si>
    <t>11.2.11</t>
  </si>
  <si>
    <t>11.2.12</t>
  </si>
  <si>
    <t>11.2.13</t>
  </si>
  <si>
    <t>11.2.14</t>
  </si>
  <si>
    <t>11.2.15</t>
  </si>
  <si>
    <t>11.2.16</t>
  </si>
  <si>
    <t>11.2.17</t>
  </si>
  <si>
    <t>11.2.18</t>
  </si>
  <si>
    <t>11.2.19</t>
  </si>
  <si>
    <t>11.2.20</t>
  </si>
  <si>
    <t>11.2.21</t>
  </si>
  <si>
    <t>11.2.22</t>
  </si>
  <si>
    <t>11.2.23</t>
  </si>
  <si>
    <t>11.2.24</t>
  </si>
  <si>
    <t>11.2.25</t>
  </si>
  <si>
    <t>11.2.26</t>
  </si>
  <si>
    <t>11.2.27</t>
  </si>
  <si>
    <t>11.2.28</t>
  </si>
  <si>
    <t>11.2.29</t>
  </si>
  <si>
    <t>11.2.30</t>
  </si>
  <si>
    <t>11.2.31</t>
  </si>
  <si>
    <t>11.2.32</t>
  </si>
  <si>
    <t>11.2.33</t>
  </si>
  <si>
    <t>11.2.34</t>
  </si>
  <si>
    <t>11.2.35</t>
  </si>
  <si>
    <t>11.2.36</t>
  </si>
  <si>
    <t>11.2.37</t>
  </si>
  <si>
    <t>11.2.38</t>
  </si>
  <si>
    <t>11.2.39</t>
  </si>
  <si>
    <t>11.2.40</t>
  </si>
  <si>
    <r>
      <t xml:space="preserve">Fornecimento e instalação de kit cavalete para medição de água em PVC soldável, Ø25mm (3/4") </t>
    </r>
    <r>
      <rPr>
        <sz val="10"/>
        <color rgb="FFFF0000"/>
        <rFont val="Arial"/>
        <family val="2"/>
      </rPr>
      <t>- padrão concessionável local</t>
    </r>
  </si>
  <si>
    <t>Estrutura de madeira para suporte dos reservatórios elevados</t>
  </si>
  <si>
    <t>Fornecimento e instalação de reservatório em fibra de vidro 2.000 litros com tampa e acessórios</t>
  </si>
  <si>
    <t>Fornecimento e instalação de reservatório em fibra de vidro 3.000 litros com tampa e acessórios</t>
  </si>
  <si>
    <t>Fornecimento e instalação de registro de gaveta bruto de latão roscável, Ø3/4", com acabamento e canopla cromados</t>
  </si>
  <si>
    <t>Fornecimento e instalação de registro de pressão bruto de latão roscável, Ø3/4", com acabamento e canopla cromados</t>
  </si>
  <si>
    <t>Fornecimento e instalação de registro de gaveta bruto de latão roscável, Ø3/4"</t>
  </si>
  <si>
    <t>Fornecimento e instalação de registro de gaveta bruto de latão roscável, Ø1"</t>
  </si>
  <si>
    <t>Fornecimento e instalação de registro de gaveta bruto de latão roscável, Ø1.1/2"</t>
  </si>
  <si>
    <t>Fornecimento e instalação de joelho 90° em PVC soldável azul com bucha de latão, Ø25mm x 1/2"</t>
  </si>
  <si>
    <t>Fornecimento e instalação de joelho 90° em PVC soldável azul com bucha de latão, Ø25mm x 3/4"</t>
  </si>
  <si>
    <t>Fornecimento e instalação de tê 90° em PVC soldável com bucha de latão, Ø25mm x 1/2"</t>
  </si>
  <si>
    <t>Fornecimento e instalação de tê 90° em PVC soldável com bucha de latão, Ø25mm x 3/4"</t>
  </si>
  <si>
    <t>Fornecimento e instalação de adaptador com flanges livres para caixa d'água em PVC soldável, Ø25mm x 3/4"</t>
  </si>
  <si>
    <t>Fornecimento e instalação de adaptador com flanges livres para caixa d'água em PVC soldável, Ø32mm x 1"</t>
  </si>
  <si>
    <t>Fornecimento e instalação de adaptador com flanges livres para caixa d'água em PVC soldável, Ø50mm x 1.1/2"</t>
  </si>
  <si>
    <t>Fornecimento e instalação de adaptador curto com bolsa e rosca para registro em PVC soldável, Ø25mm x 3/4"</t>
  </si>
  <si>
    <t>Fornecimento e instalação de adaptador curto com bolsa e rosca para registro em PVC soldável, Ø32mm x 1"</t>
  </si>
  <si>
    <t>Fornecimento e instalação de adaptador curto com bolsa e rosca para registro em PVC soldável, Ø40mm x 1.1/2"</t>
  </si>
  <si>
    <t>Fornecimento e instalação de bucha de redução curta em PVC soldável, Ø32 x 25mm</t>
  </si>
  <si>
    <t>Fornecimento e instalação de bucha de redução curta em PVC soldável, Ø40 x 32mm</t>
  </si>
  <si>
    <t>Fornecimento e instalação de bucha de redução longa em PVC soldável, Ø40 x 25mm</t>
  </si>
  <si>
    <t>Fornecimento e instalação de joelho 90º em PVC soldável, Ø25mm</t>
  </si>
  <si>
    <t>Fornecimento e instalação de joelho 45º em PVC soldável, Ø25mm</t>
  </si>
  <si>
    <t>Fornecimento e instalação de joelho 90º em PVC soldável, Ø32mm</t>
  </si>
  <si>
    <t>Fornecimento e instalação de joelho 45º em PVC soldável, Ø32mm</t>
  </si>
  <si>
    <t>Fornecimento e instalação de joelho 90º em PVC soldável, Ø40mm</t>
  </si>
  <si>
    <t>Fornecimento e instalação de joelho 45º em PVC soldável, Ø40mm</t>
  </si>
  <si>
    <t>Fornecimento e instalação de tê 90º em PVC soldável, Ø25mm</t>
  </si>
  <si>
    <t>Fornecimento e instalação de tê 90º em PVC soldável, Ø32mm</t>
  </si>
  <si>
    <t>Fornecimento e instalação de tê 90º em PVC soldável, Ø40mm</t>
  </si>
  <si>
    <t>Fornecimento e instalação de tê 90º de redução em PVC soldável, Ø32 x 25mm</t>
  </si>
  <si>
    <t>Fornecimento e instalação de tê 90º de redução em PVC soldável, Ø40 x 32mm</t>
  </si>
  <si>
    <t>Fornecimento e instalação de luva de correr em PVC soldável, Ø40mm</t>
  </si>
  <si>
    <t>Fornecimento e instalação de luva de correr em PVC soldável, Ø32mm</t>
  </si>
  <si>
    <t>Fornecimento e instalação de luva de correr em PVC soldável, Ø25mm</t>
  </si>
  <si>
    <t>Fornecimento e instalação de torneira bóia roscável Ø3/4"</t>
  </si>
  <si>
    <t>Fornecimento e instalação de tubo PVC soldável Ø25mm</t>
  </si>
  <si>
    <t>Fornecimento e instalação de tubo PVC soldável Ø32mm</t>
  </si>
  <si>
    <t>Fornecimento e instalação de tubo PVC soldável Ø40mm</t>
  </si>
  <si>
    <t>11.3</t>
  </si>
  <si>
    <t>11.3.1</t>
  </si>
  <si>
    <t>11.3.2</t>
  </si>
  <si>
    <t>11.3.3</t>
  </si>
  <si>
    <t>11.3.4</t>
  </si>
  <si>
    <t>11.3.5</t>
  </si>
  <si>
    <t>11.3.6</t>
  </si>
  <si>
    <t>Fornecimento e instalação de tubos em PVC soldável, Ø25mm para drenos dos climatizadores</t>
  </si>
  <si>
    <t>Fornecimento e instalação de luva em PVC soldável, Ø25mm para drenos dos climatizadores</t>
  </si>
  <si>
    <t>Fornecimento e instalação de tê 90° em PVC soldável, Ø25mm para drenos dos climatizadores,</t>
  </si>
  <si>
    <t>Fornecimento e instalação de joelho 90° em PVC soldável, Ø25mm para drenos dos climatizadores</t>
  </si>
  <si>
    <t>Fornecimento e instalação de joelho 45° em PVC soldável, Ø25mm para drenos dos climatizadores,</t>
  </si>
  <si>
    <t>Fornecimento e instalação de caixa em PVC de embutir para pré-instalação de ar condicionado</t>
  </si>
  <si>
    <t>PAVIMETAÇÃO</t>
  </si>
  <si>
    <t>12.1.1</t>
  </si>
  <si>
    <t>12.1.2</t>
  </si>
  <si>
    <t>12.1.3</t>
  </si>
  <si>
    <t>12.1.4</t>
  </si>
  <si>
    <t>12.1.5</t>
  </si>
  <si>
    <t>12.1.6</t>
  </si>
  <si>
    <t>12.1.7</t>
  </si>
  <si>
    <t>12.1.8</t>
  </si>
  <si>
    <t>12.1.9</t>
  </si>
  <si>
    <t>12.1.10</t>
  </si>
  <si>
    <t>12.1.11</t>
  </si>
  <si>
    <t>12.1.12</t>
  </si>
  <si>
    <t>12.1.13</t>
  </si>
  <si>
    <t>12.1.14</t>
  </si>
  <si>
    <t>12.1.15</t>
  </si>
  <si>
    <r>
      <t xml:space="preserve">Execução e compactação mecanizada de base com brita graduada simples, esp. 5cm </t>
    </r>
    <r>
      <rPr>
        <sz val="10"/>
        <color rgb="FFFF0000"/>
        <rFont val="Arial"/>
        <family val="2"/>
      </rPr>
      <t>- Pavimento térreo</t>
    </r>
  </si>
  <si>
    <r>
      <t xml:space="preserve">Fornecimento e instalção de lona preta para impermeabilização de base, esp. 150 micras </t>
    </r>
    <r>
      <rPr>
        <sz val="10"/>
        <color rgb="FFFF0000"/>
        <rFont val="Arial"/>
        <family val="2"/>
      </rPr>
      <t>- Pavimento térreo</t>
    </r>
  </si>
  <si>
    <r>
      <t xml:space="preserve">Execução de contrapiso em argamassa 1:4 (cimento e areia), esp. 4cm, preparo mecânico em betoneira 400L </t>
    </r>
    <r>
      <rPr>
        <sz val="10"/>
        <color rgb="FFFF0000"/>
        <rFont val="Arial"/>
        <family val="2"/>
      </rPr>
      <t>- Pavimento térreo</t>
    </r>
  </si>
  <si>
    <r>
      <t xml:space="preserve">Execução de contrapiso em argamassa 1:4 (cimento e areia), esp. 4cm, preparo mecânico em betoneira 400L </t>
    </r>
    <r>
      <rPr>
        <sz val="10"/>
        <color rgb="FFFF0000"/>
        <rFont val="Arial"/>
        <family val="2"/>
      </rPr>
      <t>- Enchimento para degraus Auditório pavimento térreo - conforme projeto arquitetônico</t>
    </r>
  </si>
  <si>
    <r>
      <t>Execução de contrapiso de regularização autonivelante sobre laje existente, esp. 2cm -</t>
    </r>
    <r>
      <rPr>
        <sz val="10"/>
        <color rgb="FFFF0000"/>
        <rFont val="Arial"/>
        <family val="2"/>
      </rPr>
      <t xml:space="preserve"> Picotear superfície da laje exisnte para melhorar aderência - regularização laje pavimento superior</t>
    </r>
  </si>
  <si>
    <r>
      <t xml:space="preserve">Impermeabilização flexível com base acrílica </t>
    </r>
    <r>
      <rPr>
        <sz val="10"/>
        <color rgb="FFFF0000"/>
        <rFont val="Arial"/>
        <family val="2"/>
      </rPr>
      <t>- Poço de luz pavimento superior e teto reservatorios cobertura</t>
    </r>
  </si>
  <si>
    <r>
      <t>Apicação de piso cerâmico, tipo porcelanato retificado, dimensões 60x60cm, assentado com argamassa colante tipo ACIII -</t>
    </r>
    <r>
      <rPr>
        <sz val="10"/>
        <color rgb="FFFF0000"/>
        <rFont val="Arial"/>
        <family val="2"/>
      </rPr>
      <t xml:space="preserve"> Perda 10%</t>
    </r>
  </si>
  <si>
    <r>
      <t xml:space="preserve">Aplicação de rodapé em madeira, tipo Itaúba, altura 7cm, fixado com bucha e parafuso em parede - </t>
    </r>
    <r>
      <rPr>
        <sz val="10"/>
        <color rgb="FFFF0000"/>
        <rFont val="Arial"/>
        <family val="2"/>
      </rPr>
      <t>Perda 10%</t>
    </r>
  </si>
  <si>
    <r>
      <t xml:space="preserve">Aplicação de rodapé cerãmico, tipo porcelanato retificado, altura 7cm, dimensões 60x60cm, assentado com argamassa colante tipo ACIII - </t>
    </r>
    <r>
      <rPr>
        <sz val="10"/>
        <color rgb="FFFF0000"/>
        <rFont val="Arial"/>
        <family val="2"/>
      </rPr>
      <t>Perda 10% - Halls acessos funcionários e acesso UBS</t>
    </r>
  </si>
  <si>
    <r>
      <t>Execução de piso em concreto armado usinado 25MPa, bombeável, brita 0 e 1, com tela solada dupla (Q-196 10x10cm e Q-92 15x15cm), espessura 15cm e espaçador plástico tipo cadeirinha -</t>
    </r>
    <r>
      <rPr>
        <sz val="10"/>
        <color rgb="FFFF0000"/>
        <rFont val="Arial"/>
        <family val="2"/>
      </rPr>
      <t xml:space="preserve"> Gerador - peso aproximado 500kg</t>
    </r>
  </si>
  <si>
    <r>
      <t xml:space="preserve">Fornecimento e intalação de canaleta de drenagem e contenção em chapa aço galvanizado dobrada, dimensões mínimas 40x75mm, esp.=2,00mm, chumbada no piso de concreto </t>
    </r>
    <r>
      <rPr>
        <sz val="10"/>
        <color rgb="FFFF0000"/>
        <rFont val="Arial"/>
        <family val="2"/>
      </rPr>
      <t>- Gerador</t>
    </r>
  </si>
  <si>
    <r>
      <t xml:space="preserve">Fornecimento e instalação de fita adevisa antiderrapante, largura 5cm </t>
    </r>
    <r>
      <rPr>
        <sz val="10"/>
        <color rgb="FFFF0000"/>
        <rFont val="Arial"/>
        <family val="2"/>
      </rPr>
      <t>- Escada existente</t>
    </r>
  </si>
  <si>
    <r>
      <t xml:space="preserve">Fornecimento e intalação de carpete, esp. 7mm, modelo Carpete Berber Point 920 ou equivalente, marca Beaulieu ou equivalente - </t>
    </r>
    <r>
      <rPr>
        <sz val="10"/>
        <color rgb="FFFF0000"/>
        <rFont val="Arial"/>
        <family val="2"/>
      </rPr>
      <t>Auditório</t>
    </r>
  </si>
  <si>
    <r>
      <t xml:space="preserve">Fornecimento e instalação de piso em madeira tábua corrida, esp. 2,5cm, fixado em estrutura de madeira </t>
    </r>
    <r>
      <rPr>
        <sz val="10"/>
        <color rgb="FFFF0000"/>
        <rFont val="Arial"/>
        <family val="2"/>
      </rPr>
      <t>- Palco Auditório - considerado revestimento na parte superior, frontal e escada</t>
    </r>
  </si>
  <si>
    <r>
      <t xml:space="preserve">Execução de polimento e enceramento em piso de madeira </t>
    </r>
    <r>
      <rPr>
        <sz val="10"/>
        <color rgb="FFFF0000"/>
        <rFont val="Arial"/>
        <family val="2"/>
      </rPr>
      <t>- Palco Auditório - considerado revestimento na parte superior, frontal e escada</t>
    </r>
  </si>
  <si>
    <t>12.2.1</t>
  </si>
  <si>
    <t>12.2.2</t>
  </si>
  <si>
    <t>12.2.3</t>
  </si>
  <si>
    <t>12.2.4</t>
  </si>
  <si>
    <t>12.2.5</t>
  </si>
  <si>
    <t>12.2.6</t>
  </si>
  <si>
    <t>12.2.7</t>
  </si>
  <si>
    <t>12.2.8</t>
  </si>
  <si>
    <r>
      <t xml:space="preserve">Fornecimento, instalação e assentamento de meio-fio </t>
    </r>
    <r>
      <rPr>
        <sz val="10"/>
        <color rgb="FFFF0000"/>
        <rFont val="Arial"/>
        <family val="2"/>
      </rPr>
      <t>trecho reto</t>
    </r>
    <r>
      <rPr>
        <sz val="10"/>
        <color indexed="8"/>
        <rFont val="Arial"/>
        <family val="2"/>
      </rPr>
      <t xml:space="preserve"> em concreto pré-moldado, 15x13x30x100cm, em trechos retos e curvos</t>
    </r>
  </si>
  <si>
    <r>
      <t xml:space="preserve">Fornecimento, instalação e assentamento de meio-fio </t>
    </r>
    <r>
      <rPr>
        <sz val="10"/>
        <color rgb="FFFF0000"/>
        <rFont val="Arial"/>
        <family val="2"/>
      </rPr>
      <t xml:space="preserve">trecho curvo </t>
    </r>
    <r>
      <rPr>
        <sz val="10"/>
        <color indexed="8"/>
        <rFont val="Arial"/>
        <family val="2"/>
      </rPr>
      <t>em concreto pré-moldado, 15x13x30x100cm, em trechos retos e curvos</t>
    </r>
  </si>
  <si>
    <r>
      <t>Execução de pavimentação em brita nº 2, espalhada e esp. 8cm</t>
    </r>
    <r>
      <rPr>
        <sz val="10"/>
        <color rgb="FFFF0000"/>
        <rFont val="Arial"/>
        <family val="2"/>
      </rPr>
      <t xml:space="preserve"> - Área externa de estacionamento - conforme projeto arquitetônico</t>
    </r>
  </si>
  <si>
    <r>
      <t xml:space="preserve">Execução e compactação mecanizada de base com brIta graduada simples, esp. 5cm - </t>
    </r>
    <r>
      <rPr>
        <sz val="10"/>
        <color rgb="FFFF0000"/>
        <rFont val="Arial"/>
        <family val="2"/>
      </rPr>
      <t>Área externa - conforme implantação do projeto arquitetônico</t>
    </r>
  </si>
  <si>
    <r>
      <t xml:space="preserve">Execução de piso intertravado, com blocos paver cor natural, 20x10cm, espessura 6cm, assentamento em pó de pedra, rejuntamento com areia média e compactação com plava vibratória </t>
    </r>
    <r>
      <rPr>
        <sz val="10"/>
        <color rgb="FFFF0000"/>
        <rFont val="Arial"/>
        <family val="2"/>
      </rPr>
      <t>- Área externa - conforme implantação do projeto arquitetônico</t>
    </r>
  </si>
  <si>
    <r>
      <t xml:space="preserve">Execução de piso intertravado, com blocos paver cor natural, 20x10cm, espessura 10cm, assentamento em pó de pedra, rejuntamento com areia média e compactação com plava vibratória </t>
    </r>
    <r>
      <rPr>
        <sz val="10"/>
        <color rgb="FFFF0000"/>
        <rFont val="Arial"/>
        <family val="2"/>
      </rPr>
      <t>- Área externa - conforme implantação do projeto arquitetônico</t>
    </r>
  </si>
  <si>
    <r>
      <t xml:space="preserve">Execução de passeio (calçada) em concreto não armado, esp. 8cm, acabamento convencional, virado inloco </t>
    </r>
    <r>
      <rPr>
        <sz val="10"/>
        <color rgb="FFFF0000"/>
        <rFont val="Arial"/>
        <family val="2"/>
      </rPr>
      <t>- Área externa - conforme implantação do projeto arquitetônico</t>
    </r>
  </si>
  <si>
    <r>
      <t xml:space="preserve">Execução de lastro em material granular (brita) para piso (passeio) de concreto, esp. 5cm </t>
    </r>
    <r>
      <rPr>
        <sz val="10"/>
        <color rgb="FFFF0000"/>
        <rFont val="Arial"/>
        <family val="2"/>
      </rPr>
      <t>- Área externa - conforme implantação do projeto arquitetônico</t>
    </r>
  </si>
  <si>
    <t>13.1.1</t>
  </si>
  <si>
    <t>13.1.2</t>
  </si>
  <si>
    <t>13.1.3</t>
  </si>
  <si>
    <t>13.1.4</t>
  </si>
  <si>
    <t>13.1.5</t>
  </si>
  <si>
    <r>
      <t>Chapisco em alvenarias</t>
    </r>
    <r>
      <rPr>
        <sz val="10"/>
        <color rgb="FFFF0000"/>
        <rFont val="Arial"/>
        <family val="2"/>
      </rPr>
      <t xml:space="preserve"> internas e externas</t>
    </r>
    <r>
      <rPr>
        <sz val="10"/>
        <color indexed="8"/>
        <rFont val="Arial"/>
        <family val="2"/>
      </rPr>
      <t xml:space="preserve">, argamassa traço 1:3, aplicado com colher e preparo mecânico em betoneira </t>
    </r>
    <r>
      <rPr>
        <sz val="10"/>
        <color rgb="FFFF0000"/>
        <rFont val="Arial"/>
        <family val="2"/>
      </rPr>
      <t>- descontado excedente a 2,0m² dos vãos maiores que 2,0m²</t>
    </r>
  </si>
  <si>
    <r>
      <t xml:space="preserve">Emboço em alvenarias </t>
    </r>
    <r>
      <rPr>
        <sz val="10"/>
        <color rgb="FFFF0000"/>
        <rFont val="Arial"/>
        <family val="2"/>
      </rPr>
      <t>internas</t>
    </r>
    <r>
      <rPr>
        <sz val="10"/>
        <color indexed="8"/>
        <rFont val="Arial"/>
        <family val="2"/>
      </rPr>
      <t xml:space="preserve"> para recebimento de cerâmica, argamassa traço 1:2:8 com preparo mecânico em betoneira, esp. 2cm e execução de taliscas </t>
    </r>
    <r>
      <rPr>
        <sz val="10"/>
        <color rgb="FFFF0000"/>
        <rFont val="Arial"/>
        <family val="2"/>
      </rPr>
      <t>- áreas molhadas - descontado excedente a 2,0m² dos vãos maiores que 2,0m²</t>
    </r>
  </si>
  <si>
    <r>
      <t xml:space="preserve">Reboco em alvenarias </t>
    </r>
    <r>
      <rPr>
        <sz val="10"/>
        <color rgb="FFFF0000"/>
        <rFont val="Arial"/>
        <family val="2"/>
      </rPr>
      <t>internas e externas</t>
    </r>
    <r>
      <rPr>
        <sz val="10"/>
        <color indexed="8"/>
        <rFont val="Arial"/>
        <family val="2"/>
      </rPr>
      <t xml:space="preserve"> tipo massa única, para recebimento de pintura, argamassa traço 1:2:8 com preparo mecâncio em betoneira, esp. 2cm e execução de taliscas </t>
    </r>
    <r>
      <rPr>
        <sz val="10"/>
        <color rgb="FFFF0000"/>
        <rFont val="Arial"/>
        <family val="2"/>
      </rPr>
      <t xml:space="preserve">- descontado excedente a 2,0m² dos vãos maiores que 2,0m² </t>
    </r>
  </si>
  <si>
    <r>
      <t>Apicação de revestimento cerâmico em alvenarias</t>
    </r>
    <r>
      <rPr>
        <sz val="10"/>
        <color rgb="FFFF0000"/>
        <rFont val="Arial"/>
        <family val="2"/>
      </rPr>
      <t xml:space="preserve"> internas</t>
    </r>
    <r>
      <rPr>
        <sz val="10"/>
        <color indexed="8"/>
        <rFont val="Arial"/>
        <family val="2"/>
      </rPr>
      <t xml:space="preserve">, tipo porcelanato retificado, dimensões 33x45cm, assentado com argamassa colante tipo ACIII </t>
    </r>
    <r>
      <rPr>
        <sz val="10"/>
        <color rgb="FFFF0000"/>
        <rFont val="Arial"/>
        <family val="2"/>
      </rPr>
      <t>- áreas molhadas - Perda 10% - descontado excedente a 2,0m² dos vãos maiores que 2,0m²</t>
    </r>
  </si>
  <si>
    <r>
      <t>Fornecimento e intalação de carpete, esp. 6mm, modelo Carpete Berber Point 650 ou equivalente, marca Beaulieu ou equivalente</t>
    </r>
    <r>
      <rPr>
        <sz val="10"/>
        <color rgb="FFFF0000"/>
        <rFont val="Arial"/>
        <family val="2"/>
      </rPr>
      <t xml:space="preserve"> - Auditório</t>
    </r>
  </si>
  <si>
    <t>TETOS</t>
  </si>
  <si>
    <t>13.2.1</t>
  </si>
  <si>
    <t>13.2.2</t>
  </si>
  <si>
    <t>13.2.3</t>
  </si>
  <si>
    <r>
      <t xml:space="preserve">Fornecimento e instalação de forro drwyall com placa de gesso acartonado, fixado em perfis metálicos </t>
    </r>
    <r>
      <rPr>
        <sz val="10"/>
        <color rgb="FFFF0000"/>
        <rFont val="Arial"/>
        <family val="2"/>
      </rPr>
      <t>- todos ambientes menos o Foyer, Circulação Foyer, Banheiros Auditório, Copa Existente, Circulação Existente, Auditório e Escadas</t>
    </r>
  </si>
  <si>
    <r>
      <t xml:space="preserve">Fornecimento e instalação de acabemento para forro drwyall </t>
    </r>
    <r>
      <rPr>
        <sz val="10"/>
        <color rgb="FFFF0000"/>
        <rFont val="Arial"/>
        <family val="2"/>
      </rPr>
      <t>- todos ambientes menos o Foyer, Circulação Foyer, Banheiros Auditório, Copa Existente, Circulação Existente, Auditório e Escadas</t>
    </r>
  </si>
  <si>
    <r>
      <t xml:space="preserve">Fornecimento e instalação de forro em fibra mineral, placas de 625x625x15/16mm, com borda rebaixada, pintura antimofo, apoiado em perfil de aço galvanizado de 24mm de base </t>
    </r>
    <r>
      <rPr>
        <sz val="10"/>
        <color rgb="FFFF0000"/>
        <rFont val="Arial"/>
        <family val="2"/>
      </rPr>
      <t>- ver formato de montagem do forro conforme projeto arquitetônico - ver espeificação mínimas no memorial descritivo arquitetônico - Foyer, Circulação Foyer, Banheiros Auditório, Copa Existente, Circulação Existente, Auditório e Escadas</t>
    </r>
  </si>
  <si>
    <t>14.1</t>
  </si>
  <si>
    <t>14.1.1</t>
  </si>
  <si>
    <t>14.1.2</t>
  </si>
  <si>
    <t>14.1.3</t>
  </si>
  <si>
    <t>14.1.4</t>
  </si>
  <si>
    <t>14.1.5</t>
  </si>
  <si>
    <t>14.1.6</t>
  </si>
  <si>
    <t>14.1.7</t>
  </si>
  <si>
    <t>14.1.8</t>
  </si>
  <si>
    <t>14.1.9</t>
  </si>
  <si>
    <t>14.1.10</t>
  </si>
  <si>
    <t>14.1.11</t>
  </si>
  <si>
    <t>14.1.12</t>
  </si>
  <si>
    <t>14.1.13</t>
  </si>
  <si>
    <t>14.1.14</t>
  </si>
  <si>
    <t>14.1.15</t>
  </si>
  <si>
    <t>14.1.16</t>
  </si>
  <si>
    <t>14.1.17</t>
  </si>
  <si>
    <t>14.1.18</t>
  </si>
  <si>
    <t>Fornecimento e instalação de soleira em granito Cinza Andorinha polido, esp. 2,0cm, assentado com argamassa colante tipo ACIII</t>
  </si>
  <si>
    <r>
      <t xml:space="preserve">Fornecimento e instalação de porta de madeira de abrir semi-oca para pintura, 180x210cm, com visor 40x80cm, esp. 3,5cm, incluso dobradiças, montantes, batentes e fechadura - </t>
    </r>
    <r>
      <rPr>
        <sz val="10"/>
        <color rgb="FFFF0000"/>
        <rFont val="Arial"/>
        <family val="2"/>
      </rPr>
      <t>PM 01</t>
    </r>
  </si>
  <si>
    <r>
      <t>Fornecimento e instalação de porta de madeira de ab</t>
    </r>
    <r>
      <rPr>
        <sz val="10"/>
        <rFont val="Arial"/>
        <family val="2"/>
      </rPr>
      <t>rir</t>
    </r>
    <r>
      <rPr>
        <sz val="10"/>
        <color rgb="FFFF0000"/>
        <rFont val="Arial"/>
        <family val="2"/>
      </rPr>
      <t xml:space="preserve"> vai-e-vem</t>
    </r>
    <r>
      <rPr>
        <sz val="10"/>
        <color indexed="8"/>
        <rFont val="Arial"/>
        <family val="2"/>
      </rPr>
      <t xml:space="preserve"> semi-oca para pintura, 160x210cm, 02 folhas, com visor 40x80cm, esp. 3,5cm, incluso dobradiças, montantes, batentes e fechadura</t>
    </r>
    <r>
      <rPr>
        <sz val="10"/>
        <color rgb="FFFF0000"/>
        <rFont val="Arial"/>
        <family val="2"/>
      </rPr>
      <t xml:space="preserve"> - PM 02</t>
    </r>
  </si>
  <si>
    <r>
      <t xml:space="preserve">Fornecimento e instalação de porta de madeira de abrir semi-oca para pintura, 160x210cm, 02 folhas, esp. 3,5cm, incluso dobradiças, montantes, batentes e fechadura - </t>
    </r>
    <r>
      <rPr>
        <sz val="10"/>
        <color rgb="FFFF0000"/>
        <rFont val="Arial"/>
        <family val="2"/>
      </rPr>
      <t>PM 03</t>
    </r>
  </si>
  <si>
    <r>
      <t xml:space="preserve">Fornecimento e instalação de porta de madeira de abrir semi-oca para pintura, 130x210cm, 01 folha, esp. 3,5cm, incluso dobradiças, montantes, batentes e fechadura </t>
    </r>
    <r>
      <rPr>
        <sz val="10"/>
        <color rgb="FFFF0000"/>
        <rFont val="Arial"/>
        <family val="2"/>
      </rPr>
      <t>- PM 04</t>
    </r>
  </si>
  <si>
    <r>
      <t xml:space="preserve">Fornecimento e instalação de porta de madeira de abrir semi-oca para pintura, 90x210cm, 01 folha, esp. 3,5cm, incluso dobradiças, montantes, batentes e fechadura </t>
    </r>
    <r>
      <rPr>
        <sz val="10"/>
        <color rgb="FFFF0000"/>
        <rFont val="Arial"/>
        <family val="2"/>
      </rPr>
      <t>- PM 05</t>
    </r>
  </si>
  <si>
    <r>
      <t xml:space="preserve">Fornecimento e instalação de porta de madeira de abrir semi-oca para pintura, 80x210cm, 01 folha, esp. 3,5cm, incluso dobradiças, montantes, batentes fechadura </t>
    </r>
    <r>
      <rPr>
        <sz val="10"/>
        <color rgb="FFFF0000"/>
        <rFont val="Arial"/>
        <family val="2"/>
      </rPr>
      <t>- PM 06</t>
    </r>
  </si>
  <si>
    <r>
      <t xml:space="preserve">Fornecimento e instalação de porta de madeira de abrir semi-oca para pintura, 70x210cm, 01 folha, esp. 3,5cm, incluso dobradiças, montantes, batentes fechadura - </t>
    </r>
    <r>
      <rPr>
        <sz val="10"/>
        <color rgb="FFFF0000"/>
        <rFont val="Arial"/>
        <family val="2"/>
      </rPr>
      <t>PM 07</t>
    </r>
  </si>
  <si>
    <r>
      <t>Fornecimento e instalação de porta de madeira de abrir semi-oca para pintura, 60x210cm, 01 folha, esp. 3,5cm, incluso dobradiças, montantes, batentes fechadura</t>
    </r>
    <r>
      <rPr>
        <sz val="10"/>
        <color rgb="FFFF0000"/>
        <rFont val="Arial"/>
        <family val="2"/>
      </rPr>
      <t xml:space="preserve"> - PM 08</t>
    </r>
  </si>
  <si>
    <r>
      <t xml:space="preserve">Fornecimento e instalação de porta de madeira pantográfica semi-oca para pintura, 270x210cm, esp. 3,5cm, incluso dobradiças, montantes, batentes e fechadura - </t>
    </r>
    <r>
      <rPr>
        <sz val="10"/>
        <color rgb="FFFF0000"/>
        <rFont val="Arial"/>
        <family val="2"/>
      </rPr>
      <t>PMA 01</t>
    </r>
  </si>
  <si>
    <r>
      <t xml:space="preserve">Fornecimento e instalação de porta em vidro de abrir 01 folha, com bandeira fixa e lateral fixa, 120x300cm, com moldura para vidro completa, incluso vidro temperado 10mm incolor, dobradiças e fechadura </t>
    </r>
    <r>
      <rPr>
        <sz val="10"/>
        <color rgb="FFFF0000"/>
        <rFont val="Arial"/>
        <family val="2"/>
      </rPr>
      <t>- PJ 01</t>
    </r>
  </si>
  <si>
    <r>
      <t xml:space="preserve">Fornecimento e instalação de porta em vidro de correr 02 folhas, 220x210cm, com bandeira e lateral fixa, totalizando 495x300cm, com moldura para vidro completa, incluso vidro temperado 10mm incolor, dobradiças e fechadura </t>
    </r>
    <r>
      <rPr>
        <sz val="10"/>
        <color rgb="FFFF0000"/>
        <rFont val="Arial"/>
        <family val="2"/>
      </rPr>
      <t>- PJ 02</t>
    </r>
  </si>
  <si>
    <r>
      <t xml:space="preserve">Fornecimento e instalação de porta em vidro de correr 01 folhas, 110x210cm, com bandeira e lateral fixa, totalizando 486x300cm, com moldura para vidro completa, incluso vidro temperado 10mm incolor, dobradiças e fechadura </t>
    </r>
    <r>
      <rPr>
        <sz val="10"/>
        <color rgb="FFFF0000"/>
        <rFont val="Arial"/>
        <family val="2"/>
      </rPr>
      <t>- PJ 03</t>
    </r>
  </si>
  <si>
    <r>
      <t xml:space="preserve">Fornecimento e instalação de porta de alumínio de abrir 02 folhas, 160x210cm, com moldura para vidro completa, incluso vidro 4mm incolor, caixilhos, dobradiças e fechadura </t>
    </r>
    <r>
      <rPr>
        <sz val="10"/>
        <color rgb="FFFF0000"/>
        <rFont val="Arial"/>
        <family val="2"/>
      </rPr>
      <t>- PJA 01</t>
    </r>
  </si>
  <si>
    <r>
      <t xml:space="preserve">Fornecimento e instalação de porta de alumínio de abrir 02 folhas, 150x210cm, com moldura para vidro completa, incluso vidro 4mm incolor, caixilhos, dobradiças e fechadura </t>
    </r>
    <r>
      <rPr>
        <sz val="10"/>
        <color rgb="FFFF0000"/>
        <rFont val="Arial"/>
        <family val="2"/>
      </rPr>
      <t>- PJA 02</t>
    </r>
  </si>
  <si>
    <r>
      <t>Fornecimento e instalação de porta de alumínio de abrir, 75x190 em veneziana, com guarnição, fixação com parafusos, incluso fechadura livre/ocupado -</t>
    </r>
    <r>
      <rPr>
        <sz val="10"/>
        <color rgb="FFFF0000"/>
        <rFont val="Arial"/>
        <family val="2"/>
      </rPr>
      <t xml:space="preserve"> PVA 01</t>
    </r>
  </si>
  <si>
    <r>
      <t xml:space="preserve">Fornecimento e instalação de porta de aço de enrolar, chapa n.º 24, 190x210cm, vazada com furos retangulares e acabamento galvanizado natural </t>
    </r>
    <r>
      <rPr>
        <sz val="10"/>
        <color rgb="FFFF0000"/>
        <rFont val="Arial"/>
        <family val="2"/>
      </rPr>
      <t>- PRF 01</t>
    </r>
  </si>
  <si>
    <r>
      <t xml:space="preserve">Fornecimento e instalação de porta de abrir em divisória leve, 80x210cm, 01 folha, esp. 35mm, incluso dobradiças, montantes, batentes e fechadura  </t>
    </r>
    <r>
      <rPr>
        <sz val="10"/>
        <color rgb="FFFF0000"/>
        <rFont val="Arial"/>
        <family val="2"/>
      </rPr>
      <t>- PD 01</t>
    </r>
  </si>
  <si>
    <t>14.2</t>
  </si>
  <si>
    <t>14.2.1</t>
  </si>
  <si>
    <t>14.2.2</t>
  </si>
  <si>
    <r>
      <t>Fabricação e montagem de gradil, com painéis modelo Nylofor3D, Eurograd, Gradil Standart ou simila, cor Azul Del Rey, malha 5x20cm, painéis 250x203 cm, postes para chumbamento em concreto h=2,60m, fixadores e tampas para postes</t>
    </r>
    <r>
      <rPr>
        <sz val="10"/>
        <color rgb="FFFF0000"/>
        <rFont val="Arial"/>
        <family val="2"/>
      </rPr>
      <t xml:space="preserve"> - Acesso estacionamento</t>
    </r>
  </si>
  <si>
    <r>
      <t xml:space="preserve">Fabricação e montagem de portão de correr em tubo metálico, 700x203cm, abrindo metade para cada lado, com  tubo 40x60mm, batente 60x60mm , cor Azul Del Rey, painel modelo Nylofor3D, Eurograd, Gradil Standart ou similar, malha 5x20cm e dimensões 250 x 203cm </t>
    </r>
    <r>
      <rPr>
        <sz val="10"/>
        <color rgb="FFFF0000"/>
        <rFont val="Arial"/>
        <family val="2"/>
      </rPr>
      <t>- Acesso estacionamento</t>
    </r>
  </si>
  <si>
    <t>GUARDA-CORPOS E CORRIMÃOS</t>
  </si>
  <si>
    <t>14.3</t>
  </si>
  <si>
    <t>14.3.1</t>
  </si>
  <si>
    <t>14.3.2</t>
  </si>
  <si>
    <r>
      <t xml:space="preserve">Fabricação e montagem de corrimão em tubo de ferro galvanizado Ø3", h=0,92m, com barras verticais (Ø1.1/2") cada 1,50m e barras horizontais nas extremidades de Ø1.1/2", fixado em alvenaria, inclusive curva em aço - conforme NBR 9050 </t>
    </r>
    <r>
      <rPr>
        <sz val="10"/>
        <color rgb="FFFF0000"/>
        <rFont val="Arial"/>
        <family val="2"/>
      </rPr>
      <t>- Escada existente</t>
    </r>
  </si>
  <si>
    <r>
      <t>Fabricação e montagem de guarda-corpo em tubo de ferro galvanizado Ø3", h=1,10m, com barras verticais (Ø1.1/2") a cada 1,50m e barras intermediárias de Ø1" e barra superior de Ø3", fixado no piso -</t>
    </r>
    <r>
      <rPr>
        <sz val="10"/>
        <color rgb="FFFF0000"/>
        <rFont val="Arial"/>
        <family val="2"/>
      </rPr>
      <t xml:space="preserve"> Escadas</t>
    </r>
  </si>
  <si>
    <t>14.4.1</t>
  </si>
  <si>
    <t>14.4.2</t>
  </si>
  <si>
    <t>14.4.3</t>
  </si>
  <si>
    <t>14.4.4</t>
  </si>
  <si>
    <t>14.4.5</t>
  </si>
  <si>
    <t>14.4.6</t>
  </si>
  <si>
    <t>14.4.7</t>
  </si>
  <si>
    <t>14.4.8</t>
  </si>
  <si>
    <t>14.4.9</t>
  </si>
  <si>
    <t>14.4.10</t>
  </si>
  <si>
    <t>14.4.11</t>
  </si>
  <si>
    <t>14.4.12</t>
  </si>
  <si>
    <t>14.4.13</t>
  </si>
  <si>
    <t>14.4.14</t>
  </si>
  <si>
    <t>14.4.15</t>
  </si>
  <si>
    <t>14.4.16</t>
  </si>
  <si>
    <t>14.4.17</t>
  </si>
  <si>
    <t>14.4.18</t>
  </si>
  <si>
    <t>14.4.19</t>
  </si>
  <si>
    <t>14.4.20</t>
  </si>
  <si>
    <t>14.4.21</t>
  </si>
  <si>
    <t>14.4.22</t>
  </si>
  <si>
    <t>14.4.23</t>
  </si>
  <si>
    <t>14.4.24</t>
  </si>
  <si>
    <r>
      <t xml:space="preserve">Fornecimento e instalação de </t>
    </r>
    <r>
      <rPr>
        <sz val="10"/>
        <rFont val="Arial"/>
        <family val="2"/>
      </rPr>
      <t>peitoril</t>
    </r>
    <r>
      <rPr>
        <sz val="10"/>
        <color indexed="8"/>
        <rFont val="Arial"/>
        <family val="2"/>
      </rPr>
      <t xml:space="preserve"> em granito Cinza Andorinha polido, largura 17cm, esp. 2,00cm, assentado com argamasa colante tipo ACIII</t>
    </r>
  </si>
  <si>
    <r>
      <t xml:space="preserve">Fornecimento e instalação de </t>
    </r>
    <r>
      <rPr>
        <sz val="10"/>
        <rFont val="Arial"/>
        <family val="2"/>
      </rPr>
      <t>peitoril</t>
    </r>
    <r>
      <rPr>
        <sz val="10"/>
        <color indexed="8"/>
        <rFont val="Arial"/>
        <family val="2"/>
      </rPr>
      <t xml:space="preserve"> em granito Cinza Andorinha polido, largura 50cm, esp. 2,00cm, assentado com argamasa colante tipo ACIII</t>
    </r>
    <r>
      <rPr>
        <sz val="10"/>
        <color rgb="FFFF0000"/>
        <rFont val="Arial"/>
        <family val="2"/>
      </rPr>
      <t xml:space="preserve"> - Curativos, lavação, esterilização e depósito medicamentos</t>
    </r>
  </si>
  <si>
    <r>
      <t xml:space="preserve">Fornecimento e instalação de </t>
    </r>
    <r>
      <rPr>
        <sz val="10"/>
        <rFont val="Arial"/>
        <family val="2"/>
      </rPr>
      <t xml:space="preserve">janela maxim-ar, 03 módulos, 180x105cm, em alumínio natural fosco, fixada com parafusos em contramarco, incluso vidro incolor 4mm e contramarco </t>
    </r>
    <r>
      <rPr>
        <sz val="10"/>
        <color rgb="FFFF0000"/>
        <rFont val="Arial"/>
        <family val="2"/>
      </rPr>
      <t>- JA 01</t>
    </r>
  </si>
  <si>
    <r>
      <t xml:space="preserve">Fornecimento e instalação de </t>
    </r>
    <r>
      <rPr>
        <sz val="10"/>
        <rFont val="Arial"/>
        <family val="2"/>
      </rPr>
      <t xml:space="preserve">janela maxim-ar, 01 módulo, 60x60cm, em alumínio natural fosco, fixada com parafusos em contramarco, incluso vidro incolor 4mm e contramarco </t>
    </r>
    <r>
      <rPr>
        <sz val="10"/>
        <color rgb="FFFF0000"/>
        <rFont val="Arial"/>
        <family val="2"/>
      </rPr>
      <t>- JA 02</t>
    </r>
  </si>
  <si>
    <r>
      <t xml:space="preserve">Fornecimento e instalação de </t>
    </r>
    <r>
      <rPr>
        <sz val="10"/>
        <rFont val="Arial"/>
        <family val="2"/>
      </rPr>
      <t xml:space="preserve">janela maxim-ar, 02 módulos, 120x105cm, em alumínio natural fosco, fixada com parafusos em contramarco, incluso vidro incolor 5mm e contramarco </t>
    </r>
    <r>
      <rPr>
        <sz val="10"/>
        <color rgb="FFFF0000"/>
        <rFont val="Arial"/>
        <family val="2"/>
      </rPr>
      <t>- JA 03</t>
    </r>
  </si>
  <si>
    <r>
      <t xml:space="preserve">Fornecimento e instalação de </t>
    </r>
    <r>
      <rPr>
        <sz val="10"/>
        <rFont val="Arial"/>
        <family val="2"/>
      </rPr>
      <t xml:space="preserve">janela maxim-ar, 02 módulos, 120x60cm, em alumínio natural fosco, fixada com parafusos em contramarco, incluso vidro incolor 5mm e contramarco </t>
    </r>
    <r>
      <rPr>
        <sz val="10"/>
        <color rgb="FFFF0000"/>
        <rFont val="Arial"/>
        <family val="2"/>
      </rPr>
      <t>- JA 04</t>
    </r>
  </si>
  <si>
    <r>
      <t xml:space="preserve">Fornecimento e instalação de </t>
    </r>
    <r>
      <rPr>
        <sz val="10"/>
        <rFont val="Arial"/>
        <family val="2"/>
      </rPr>
      <t xml:space="preserve">janela maxim-ar, 03 módulos, 180x60cm, em alumínio natural fosco, fixada com parafusos em contramarco, incluso vidro incolor 4mm e contramarco </t>
    </r>
    <r>
      <rPr>
        <sz val="10"/>
        <color rgb="FFFF0000"/>
        <rFont val="Arial"/>
        <family val="2"/>
      </rPr>
      <t>- JA 05</t>
    </r>
  </si>
  <si>
    <r>
      <t xml:space="preserve">Fornecimento e instalação de </t>
    </r>
    <r>
      <rPr>
        <sz val="10"/>
        <rFont val="Arial"/>
        <family val="2"/>
      </rPr>
      <t xml:space="preserve">janela maxim-ar, 01 módulo, 60x105cm, em alumínio natural fosco, fixada com parafusos em contramarco, incluso vidro incolor 4mm e contramarco </t>
    </r>
    <r>
      <rPr>
        <sz val="10"/>
        <color rgb="FFFF0000"/>
        <rFont val="Arial"/>
        <family val="2"/>
      </rPr>
      <t>- JA 06</t>
    </r>
  </si>
  <si>
    <r>
      <t xml:space="preserve">Fornecimento e instalação de </t>
    </r>
    <r>
      <rPr>
        <sz val="10"/>
        <rFont val="Arial"/>
        <family val="2"/>
      </rPr>
      <t xml:space="preserve">janela maxim-ar, 05 módulos, 300x105cm, em alumínio natural fosco, fixada com parafusos em contramarco, incluso vidro incolor 4mm e contramarco </t>
    </r>
    <r>
      <rPr>
        <sz val="10"/>
        <color rgb="FFFF0000"/>
        <rFont val="Arial"/>
        <family val="2"/>
      </rPr>
      <t>- JA 07</t>
    </r>
  </si>
  <si>
    <r>
      <t xml:space="preserve">Fornecimento e instalação de </t>
    </r>
    <r>
      <rPr>
        <sz val="10"/>
        <rFont val="Arial"/>
        <family val="2"/>
      </rPr>
      <t xml:space="preserve">janela maxim-ar, 05 módulos, 300x60cm, em alumínio natural fosco, fixada com parafusos em contramarco, incluso vidro incolor 4mm e contramarco </t>
    </r>
    <r>
      <rPr>
        <sz val="10"/>
        <color rgb="FFFF0000"/>
        <rFont val="Arial"/>
        <family val="2"/>
      </rPr>
      <t>- JA 08</t>
    </r>
  </si>
  <si>
    <r>
      <t xml:space="preserve">Fornecimento e instalação de </t>
    </r>
    <r>
      <rPr>
        <sz val="10"/>
        <rFont val="Arial"/>
        <family val="2"/>
      </rPr>
      <t xml:space="preserve">janela maxim-ar, 04 módulos, 240x105cm, em alumínio natural fosco, fixada com parafusos em contramarco, incluso vidro incolor 4mm e contramarco </t>
    </r>
    <r>
      <rPr>
        <sz val="10"/>
        <color rgb="FFFF0000"/>
        <rFont val="Arial"/>
        <family val="2"/>
      </rPr>
      <t>- JA 09</t>
    </r>
  </si>
  <si>
    <r>
      <t xml:space="preserve">Fornecimento e instalação de veneziana fixa, 240x74cm, em alumínio natural fosco, fixada com parafusos e contramarco, incluso contramarco </t>
    </r>
    <r>
      <rPr>
        <sz val="10"/>
        <color rgb="FFFF0000"/>
        <rFont val="Arial"/>
        <family val="2"/>
      </rPr>
      <t>- JVA 01</t>
    </r>
  </si>
  <si>
    <r>
      <t xml:space="preserve">Fornecimento e instalação de veneziana fixa, 363x74cm, em alumínio natural fosco, fixada com parafusos e contramarco, incluso contramarco </t>
    </r>
    <r>
      <rPr>
        <sz val="10"/>
        <color rgb="FFFF0000"/>
        <rFont val="Arial"/>
        <family val="2"/>
      </rPr>
      <t>- JVA 02</t>
    </r>
  </si>
  <si>
    <r>
      <t xml:space="preserve">Fornecimento e instalação de janela em vidro de correr 04 módulos, com bandeira basculante e fixa, 385x270cm, com moldura para vidro completa, incluso vidro temperado 10mm incolor, dobradiças </t>
    </r>
    <r>
      <rPr>
        <sz val="10"/>
        <color rgb="FFFF0000"/>
        <rFont val="Arial"/>
        <family val="2"/>
      </rPr>
      <t>- JVT 01</t>
    </r>
  </si>
  <si>
    <r>
      <t xml:space="preserve">Fornecimento e instalação de janela em vidro de correr 02 módulos, com bandeira basculante e fixa, 180x270cm, com moldura para vidro completa, incluso vidro temperado 10mm incolor, dobradiças </t>
    </r>
    <r>
      <rPr>
        <sz val="10"/>
        <color rgb="FFFF0000"/>
        <rFont val="Arial"/>
        <family val="2"/>
      </rPr>
      <t>- JVT 02</t>
    </r>
  </si>
  <si>
    <r>
      <t xml:space="preserve">Fornecimento e instalação de janela em vidro de correr 03 módulos, com bandeira basculante e fixa, 300x270cm, com moldura para vidro completa, incluso vidro temperado 10mm incolor, dobradiças </t>
    </r>
    <r>
      <rPr>
        <sz val="10"/>
        <color rgb="FFFF0000"/>
        <rFont val="Arial"/>
        <family val="2"/>
      </rPr>
      <t>- JVT 03</t>
    </r>
  </si>
  <si>
    <r>
      <t xml:space="preserve">Fornecimento e instalação de janela em vidro de correr 05 módulos, com bandeira basculante e fixa, 477x300cm, com 01 porta de abrir de 954x210cm, moldura para vidro completa, incluso vidro temperado 10mm incolor, dobradiças </t>
    </r>
    <r>
      <rPr>
        <sz val="10"/>
        <color rgb="FFFF0000"/>
        <rFont val="Arial"/>
        <family val="2"/>
      </rPr>
      <t>- JVT 04</t>
    </r>
  </si>
  <si>
    <r>
      <t xml:space="preserve">Fornecimento e instalação de janela em vidro de correr 07 módulos, com bandeira basculante e fixa, 644x300cm, com 01 porta de abrir de 954x210cm, moldura para vidro completa, incluso vidro temperado 10mm incolor, dobradiças </t>
    </r>
    <r>
      <rPr>
        <sz val="10"/>
        <color rgb="FFFF0000"/>
        <rFont val="Arial"/>
        <family val="2"/>
      </rPr>
      <t>- JVT 05</t>
    </r>
  </si>
  <si>
    <r>
      <t xml:space="preserve">Fornecimento e instalação de janela em vidro de fixa, 74x120cm, com 01 furo de Ø25cm, 01 abertura meio círculo inferior Ø17cm, moldura para vidro completa, incluso vidro temperado 10mm incolor </t>
    </r>
    <r>
      <rPr>
        <sz val="10"/>
        <color rgb="FFFF0000"/>
        <rFont val="Arial"/>
        <family val="2"/>
      </rPr>
      <t>- JVT 06</t>
    </r>
  </si>
  <si>
    <r>
      <t xml:space="preserve">Fornecimento e instalação de janela em vidro de fixa 02 módulos, com bandeira basculante e fixa, 190x270cm, com moldura para vidro completa, incluso vidro temperado 10mm incolor, dobradiças </t>
    </r>
    <r>
      <rPr>
        <sz val="10"/>
        <color rgb="FFFF0000"/>
        <rFont val="Arial"/>
        <family val="2"/>
      </rPr>
      <t>- JVT 07</t>
    </r>
  </si>
  <si>
    <r>
      <t xml:space="preserve">Fornecimento e instalação de janela em vidro de fixa 02 módulos, com bandeira fixa, 155x270cm, com moldura para vidro completa, incluso vidro temperado 10mm incolor </t>
    </r>
    <r>
      <rPr>
        <sz val="10"/>
        <color rgb="FFFF0000"/>
        <rFont val="Arial"/>
        <family val="2"/>
      </rPr>
      <t>- JVT 08</t>
    </r>
  </si>
  <si>
    <r>
      <t xml:space="preserve">Fornecimento e instalação de janela em vidro de fixa em L, com 01+02 módulos, com bandeira e basculante, totalizando 215x190cm, com moldura para vidro completa, incluso vidro temperado 10mm incolor, dobradiças </t>
    </r>
    <r>
      <rPr>
        <sz val="10"/>
        <color rgb="FFFF0000"/>
        <rFont val="Arial"/>
        <family val="2"/>
      </rPr>
      <t>- JVT 09</t>
    </r>
  </si>
  <si>
    <r>
      <t xml:space="preserve">Fornecimento e instalação de janela em vidro de fixa 02 módulos, com bandeira basculante e fixa, 120x270cm, com moldura para vidro completa, incluso vidro temperado 10mm incolor, dobradiças </t>
    </r>
    <r>
      <rPr>
        <sz val="10"/>
        <color rgb="FFFF0000"/>
        <rFont val="Arial"/>
        <family val="2"/>
      </rPr>
      <t>- JVT 10</t>
    </r>
  </si>
  <si>
    <r>
      <t xml:space="preserve">Manutenção, reparo e reinstalação de painel de fachada em vidro temperado incolor 10mm, fixados com suporte em alumínio, perfil "U" em alumínio anodizado natural fosco, borrachas de vedação epdm </t>
    </r>
    <r>
      <rPr>
        <sz val="10"/>
        <color rgb="FFFF0000"/>
        <rFont val="Arial"/>
        <family val="2"/>
      </rPr>
      <t>- Escada existente</t>
    </r>
  </si>
  <si>
    <t>14.4</t>
  </si>
  <si>
    <t>15.4</t>
  </si>
  <si>
    <t>15.5</t>
  </si>
  <si>
    <t>15.6</t>
  </si>
  <si>
    <t>15.7</t>
  </si>
  <si>
    <t>15.8</t>
  </si>
  <si>
    <t>15.9</t>
  </si>
  <si>
    <t>15.10</t>
  </si>
  <si>
    <t>15.11</t>
  </si>
  <si>
    <t>15.12</t>
  </si>
  <si>
    <t>15.13</t>
  </si>
  <si>
    <t>15.14</t>
  </si>
  <si>
    <t>15.15</t>
  </si>
  <si>
    <t>15.16</t>
  </si>
  <si>
    <t>15.17</t>
  </si>
  <si>
    <t>15.18</t>
  </si>
  <si>
    <t>15.19</t>
  </si>
  <si>
    <t>15.20</t>
  </si>
  <si>
    <t>Fornecimento e instalação de vaso sanitário com caixa acoplada, cor branca, marca Incepa, Deca ou equivalente, incluso parafusos de fixação e massa de vedação</t>
  </si>
  <si>
    <t>Fornecimento e instalação de assento sanitário plástico convencional</t>
  </si>
  <si>
    <t>Fornecimento e instalação de papeleira de parede para vaso sanitário cromada, incluso fixação</t>
  </si>
  <si>
    <t>Fornecimento e instalação de mictório em louça branca com pertences, com acionado de pressão automático cromado e conjunto para fixação</t>
  </si>
  <si>
    <r>
      <t xml:space="preserve">Fornecimento e instalação de cuba em aço inox média, inclusive válvula tipo americada e sifão tipo garrafa em metal cromados </t>
    </r>
    <r>
      <rPr>
        <sz val="10"/>
        <color rgb="FFFF0000"/>
        <rFont val="Arial"/>
        <family val="2"/>
      </rPr>
      <t>- Lavação pavimento térreo e copas pavimento superior</t>
    </r>
  </si>
  <si>
    <r>
      <t xml:space="preserve">Fornecimento e instalação de torneira cromada Ø1/2" ou Ø3/4", de mesa, bica móvel. marca Deca, Docol ou equivalente </t>
    </r>
    <r>
      <rPr>
        <sz val="10"/>
        <color rgb="FFFF0000"/>
        <rFont val="Arial"/>
        <family val="2"/>
      </rPr>
      <t>- Lavação pavimento térreo e Copas pavimento superior</t>
    </r>
  </si>
  <si>
    <t>Fornecimento e instalação de espelho cristal, esp. 4mm, dimensões 60x80cm, com moldura em alumínio e compensado plastificado colado</t>
  </si>
  <si>
    <t>Fornecimento e instalação de saboneteira plástica, tipo dispenser com reservatório 800 a 1500ml, incluso fixação</t>
  </si>
  <si>
    <t>Fornecimento e instalação de dispenser plástico para papel toalha interfolhado, incluso fixação</t>
  </si>
  <si>
    <t>Fornecimento e instalação de chuveiro, tipo ducha de plástico</t>
  </si>
  <si>
    <t>Fornecimento e instalação de porta toalha de banho cromado, incluso fixação</t>
  </si>
  <si>
    <t xml:space="preserve">Fornecimento e instalação de tanque de louça 30L, cor branca, com coluna </t>
  </si>
  <si>
    <t>Fornecimento e instalação de torneira de parede, cromada para tanque Ø1/2" ou Ø3/4"</t>
  </si>
  <si>
    <r>
      <t xml:space="preserve">Fornecimento e instalação de lavatório em louça, suspenso, cor branca </t>
    </r>
    <r>
      <rPr>
        <sz val="10"/>
        <color rgb="FFFF0000"/>
        <rFont val="Arial"/>
        <family val="2"/>
      </rPr>
      <t>- Consultórios, Sanitários, Curativos, Rehidratação, Triagem, Dipensário de Remédios, Vacinas, Depósito Remédios, ACSs e Reunião Multiuso</t>
    </r>
  </si>
  <si>
    <r>
      <t xml:space="preserve">Fornecimento e instalação sifão tipo garrafa em metal cromado </t>
    </r>
    <r>
      <rPr>
        <sz val="10"/>
        <color rgb="FFFF0000"/>
        <rFont val="Arial"/>
        <family val="2"/>
      </rPr>
      <t>- Consultórios, Sanitários, Curativos, Rehidratação, Triagem, Dipensário de Remédios, Vacinas, Depósito Remédios, ACSs e Reunião Multiuso</t>
    </r>
  </si>
  <si>
    <r>
      <t xml:space="preserve">Fornecimento e instalação de cuba oval, 35x50cm, cor branca </t>
    </r>
    <r>
      <rPr>
        <sz val="10"/>
        <color rgb="FFFF0000"/>
        <rFont val="Arial"/>
        <family val="2"/>
      </rPr>
      <t>- Consultório Odontológico</t>
    </r>
  </si>
  <si>
    <r>
      <t>Fornecimento e instalação de torneira automática de bancada Ø1/2" ou Ø3/4", marca Docol, Deca ou Equivalente</t>
    </r>
    <r>
      <rPr>
        <sz val="10"/>
        <color rgb="FFFF0000"/>
        <rFont val="Arial"/>
        <family val="2"/>
      </rPr>
      <t xml:space="preserve"> - Consultórios, Consultório Odontológico, Sanitários, Curativos, Rehidratação, Triagem, Dipensário de Remédios, Vacinas, Depósito Remédios, ACSs e Reunião Multiuso</t>
    </r>
  </si>
  <si>
    <r>
      <t xml:space="preserve">Fornecimento e instalação de duhca higiência com registro Ø1/2" </t>
    </r>
    <r>
      <rPr>
        <sz val="10"/>
        <color rgb="FFFF0000"/>
        <rFont val="Arial"/>
        <family val="2"/>
      </rPr>
      <t>- Curativos</t>
    </r>
  </si>
  <si>
    <t>Fornecimento e instalação de engate flexível em inos Ø1/2" x 30cm</t>
  </si>
  <si>
    <r>
      <t xml:space="preserve">Reinstalação de bancada em granito polido existente, com rodatampo, 03 cubas ovais em louça branca, torneira automática de bancada cromada, válvula metálica, engate metálico 40cm e sifão tipo copo metálico </t>
    </r>
    <r>
      <rPr>
        <sz val="10"/>
        <color rgb="FFFF0000"/>
        <rFont val="Arial"/>
        <family val="2"/>
      </rPr>
      <t>- Banheiros existentes pavimento superior</t>
    </r>
  </si>
  <si>
    <t>16.1</t>
  </si>
  <si>
    <t>16.1.1</t>
  </si>
  <si>
    <t>16.1.2</t>
  </si>
  <si>
    <t>16.1.3</t>
  </si>
  <si>
    <t>16.1.4</t>
  </si>
  <si>
    <r>
      <t xml:space="preserve">Aplicação de massa corrida PVA em </t>
    </r>
    <r>
      <rPr>
        <sz val="10"/>
        <color rgb="FFFF0000"/>
        <rFont val="Arial"/>
        <family val="2"/>
      </rPr>
      <t>paredes internas</t>
    </r>
    <r>
      <rPr>
        <sz val="10"/>
        <color indexed="8"/>
        <rFont val="Arial"/>
        <family val="2"/>
      </rPr>
      <t>, com lixamento e retoques, duas demãos</t>
    </r>
    <r>
      <rPr>
        <sz val="10"/>
        <color rgb="FFFF0000"/>
        <rFont val="Arial"/>
        <family val="2"/>
      </rPr>
      <t xml:space="preserve"> - descontado excedente a 2,0m² dos vãos maiores que 2,0m² - todas alvenarias internas menos Auditório</t>
    </r>
  </si>
  <si>
    <r>
      <t xml:space="preserve">Aplicação de fundo selador acrílico em </t>
    </r>
    <r>
      <rPr>
        <sz val="10"/>
        <color rgb="FFFF0000"/>
        <rFont val="Arial"/>
        <family val="2"/>
      </rPr>
      <t>paredes internas, externas, platibandas, muros de divisa - descontado excedente a 2,0m² dos vãos maiores que 2,0m² - todas alvenarias internas menos Auditório</t>
    </r>
  </si>
  <si>
    <r>
      <t xml:space="preserve">Aplicação manual de pintura com tinta acrílica em </t>
    </r>
    <r>
      <rPr>
        <sz val="10"/>
        <color rgb="FFFF0000"/>
        <rFont val="Arial"/>
        <family val="2"/>
      </rPr>
      <t>paredes internas, externas, platibandas, muros de divisa</t>
    </r>
    <r>
      <rPr>
        <sz val="10"/>
        <rFont val="Arial"/>
        <family val="2"/>
      </rPr>
      <t xml:space="preserve">, com duas demãos - </t>
    </r>
    <r>
      <rPr>
        <sz val="10"/>
        <color rgb="FFFF0000"/>
        <rFont val="Arial"/>
        <family val="2"/>
      </rPr>
      <t>descontado excedente a 2,0m² dos vãos maiores que 2,0m² - todas alvenarias internas menos Auditório</t>
    </r>
  </si>
  <si>
    <r>
      <t xml:space="preserve">Aplicação manual de pintura texturizada acrílica em </t>
    </r>
    <r>
      <rPr>
        <sz val="10"/>
        <color rgb="FFFF0000"/>
        <rFont val="Arial"/>
        <family val="2"/>
      </rPr>
      <t>paredes externas, platibandas, muros de divisa - descontado excedente a 2,0m² dos vãos maiores que 2,0m²</t>
    </r>
  </si>
  <si>
    <t>16.2</t>
  </si>
  <si>
    <t>16.2.1</t>
  </si>
  <si>
    <t>16.2.2</t>
  </si>
  <si>
    <t>16.2.3</t>
  </si>
  <si>
    <r>
      <t xml:space="preserve">Aplicação de massa corrida PVA em </t>
    </r>
    <r>
      <rPr>
        <sz val="10"/>
        <color rgb="FFFF0000"/>
        <rFont val="Arial"/>
        <family val="2"/>
      </rPr>
      <t>tetos</t>
    </r>
    <r>
      <rPr>
        <sz val="10"/>
        <color indexed="8"/>
        <rFont val="Arial"/>
        <family val="2"/>
      </rPr>
      <t>, com lixamento e retoques, duas demãos</t>
    </r>
  </si>
  <si>
    <r>
      <t>Aplicação de fundo selador acrílico em</t>
    </r>
    <r>
      <rPr>
        <sz val="10"/>
        <color rgb="FFFF0000"/>
        <rFont val="Arial"/>
        <family val="2"/>
      </rPr>
      <t xml:space="preserve"> tetos </t>
    </r>
  </si>
  <si>
    <r>
      <t xml:space="preserve">Aplicação manual de pintura com tinta acrílica em </t>
    </r>
    <r>
      <rPr>
        <sz val="10"/>
        <color rgb="FFFF0000"/>
        <rFont val="Arial"/>
        <family val="2"/>
      </rPr>
      <t>tetos,</t>
    </r>
    <r>
      <rPr>
        <sz val="10"/>
        <color indexed="8"/>
        <rFont val="Arial"/>
        <family val="2"/>
      </rPr>
      <t xml:space="preserve"> duas demãos </t>
    </r>
  </si>
  <si>
    <t>16.3</t>
  </si>
  <si>
    <t>16.3.1</t>
  </si>
  <si>
    <t>16.3.2</t>
  </si>
  <si>
    <t>16.3.3</t>
  </si>
  <si>
    <r>
      <t xml:space="preserve">Apliação manual de pintura esmalte brilhante em </t>
    </r>
    <r>
      <rPr>
        <sz val="10"/>
        <color rgb="FFFF0000"/>
        <rFont val="Arial"/>
        <family val="2"/>
      </rPr>
      <t>rodapés de madeira</t>
    </r>
    <r>
      <rPr>
        <sz val="10"/>
        <color indexed="8"/>
        <rFont val="Arial"/>
        <family val="2"/>
      </rPr>
      <t xml:space="preserve">, duas demãos </t>
    </r>
    <r>
      <rPr>
        <sz val="10"/>
        <color rgb="FFFF0000"/>
        <rFont val="Arial"/>
        <family val="2"/>
      </rPr>
      <t>- Perda 10%</t>
    </r>
  </si>
  <si>
    <r>
      <t xml:space="preserve">Apliação manual de pintura esmalte brilhante em </t>
    </r>
    <r>
      <rPr>
        <sz val="10"/>
        <color rgb="FFFF0000"/>
        <rFont val="Arial"/>
        <family val="2"/>
      </rPr>
      <t>portas de madeira</t>
    </r>
    <r>
      <rPr>
        <sz val="10"/>
        <color indexed="8"/>
        <rFont val="Arial"/>
        <family val="2"/>
      </rPr>
      <t>, sobre fundo nivelador, duas demãos, incluso pintura de vistas e caixilhos</t>
    </r>
  </si>
  <si>
    <r>
      <t xml:space="preserve">Apliação manual de pintura esmalte fosco em </t>
    </r>
    <r>
      <rPr>
        <sz val="10"/>
        <color rgb="FFFF0000"/>
        <rFont val="Arial"/>
        <family val="2"/>
      </rPr>
      <t>guarda-corpos e corrimãos metálicos</t>
    </r>
    <r>
      <rPr>
        <sz val="10"/>
        <color indexed="8"/>
        <rFont val="Arial"/>
        <family val="2"/>
      </rPr>
      <t>, sobre fundo anticorrosivo, sendo uma demão de fundo e duas demãos de tinta, utilização de revolver de pintura a ar-comprimido</t>
    </r>
  </si>
  <si>
    <t>17.1</t>
  </si>
  <si>
    <t>17.2</t>
  </si>
  <si>
    <r>
      <t>Fornecimento e instalação de bancada em granito polido Cinza Andorinha, com rodatampo, esp. 2cm, incluso cantoneira de fixação</t>
    </r>
    <r>
      <rPr>
        <sz val="10"/>
        <color rgb="FFFF0000"/>
        <rFont val="Arial"/>
        <family val="2"/>
      </rPr>
      <t xml:space="preserve"> - Consultório odontológico, Lavação, Esterilização, Curativos</t>
    </r>
  </si>
  <si>
    <r>
      <t xml:space="preserve">Fornecimento e instalação de elevador de acesso restrito e exclusivo para acessibilidade, velocidade 6m/min., cabine alta com ventilador e iluminação de emergência, com 02 paradas, com 01 porta porta/parada </t>
    </r>
    <r>
      <rPr>
        <sz val="10"/>
        <color rgb="FFFF0000"/>
        <rFont val="Arial"/>
        <family val="2"/>
      </rPr>
      <t>- incluso manunteção, motores e quadro de comando</t>
    </r>
  </si>
  <si>
    <t>18.1</t>
  </si>
  <si>
    <t>18.2</t>
  </si>
  <si>
    <t>18.3</t>
  </si>
  <si>
    <t>18.4</t>
  </si>
  <si>
    <t>18.5</t>
  </si>
  <si>
    <t>18.6</t>
  </si>
  <si>
    <t>18.7</t>
  </si>
  <si>
    <t>18.8</t>
  </si>
  <si>
    <t>18.9</t>
  </si>
  <si>
    <r>
      <t xml:space="preserve">Fornecimento e instalação de barra de apoio reta para vaso sanitário, em aço inox, comprimento 80cm, Ømínimo 3cm, incluso acessórios e fixação </t>
    </r>
    <r>
      <rPr>
        <sz val="10"/>
        <color rgb="FFFF0000"/>
        <rFont val="Arial"/>
        <family val="2"/>
      </rPr>
      <t>- conforme NBR 9050</t>
    </r>
  </si>
  <si>
    <r>
      <t>Fornecimento e instalação de barra de apoio para lavatório PcD de canto, três lados, em aço inox, Ømínimo 3cm, incluso acessórios e fixação</t>
    </r>
    <r>
      <rPr>
        <sz val="10"/>
        <color rgb="FFFF0000"/>
        <rFont val="Arial"/>
        <family val="2"/>
      </rPr>
      <t xml:space="preserve"> - conforme NBR 9050</t>
    </r>
  </si>
  <si>
    <r>
      <t xml:space="preserve">Fornecimento e instalação de barra de apoio reta para porta de entrada bwc PcD, em aço inox, comprimento 40cm, Ømínimo 3cm, incluso acessórios e fixação </t>
    </r>
    <r>
      <rPr>
        <sz val="10"/>
        <color rgb="FFFF0000"/>
        <rFont val="Arial"/>
        <family val="2"/>
      </rPr>
      <t>- Lavatórios de canto PcD (2x) e portas sanitários PcD (1x) - conforme NBR 9050</t>
    </r>
  </si>
  <si>
    <t>Fornecimento e instalação de lavatório de canto PcD, com torneira automática de bancada cromada PcD Ø1/2" ou Ø3/4", válvula metálica, engate metálico 40cm e sifão tiupo copo metálico</t>
  </si>
  <si>
    <r>
      <t xml:space="preserve">Fornecimento e instalação de vaso sanitário PcD sem furo frontal, com caixa acoplada, cor branca, marca Incepa, Deca ou equivalente, incluso parafusos de fixação e massa de vedação </t>
    </r>
    <r>
      <rPr>
        <sz val="10"/>
        <color rgb="FFFF0000"/>
        <rFont val="Arial"/>
        <family val="2"/>
      </rPr>
      <t>- conforme NBR 9050</t>
    </r>
  </si>
  <si>
    <r>
      <t xml:space="preserve">Fornecimento e instalação de assento sanitário plástico PcD </t>
    </r>
    <r>
      <rPr>
        <sz val="10"/>
        <color rgb="FFFF0000"/>
        <rFont val="Arial"/>
        <family val="2"/>
      </rPr>
      <t>- conforme NBR 9050</t>
    </r>
  </si>
  <si>
    <t>Fornecimento e instalação de piso tátil, altera ou direcional, 25x25cm, esp 5mm, de borracha, colorido, fixado com cola</t>
  </si>
  <si>
    <r>
      <t>Fornecimento e instalação de placa metálica de sinalização em braille em corrimão para deficientes visuais, 90x25mm</t>
    </r>
    <r>
      <rPr>
        <sz val="10"/>
        <color rgb="FFFF0000"/>
        <rFont val="Arial"/>
        <family val="2"/>
      </rPr>
      <t xml:space="preserve"> - Escadas - conforme NBR 9050</t>
    </r>
  </si>
  <si>
    <r>
      <t xml:space="preserve">Fornecimento e instalação de fita fotoluminescente, comprimento 7cm x largura 2,5cm </t>
    </r>
    <r>
      <rPr>
        <sz val="10"/>
        <color rgb="FFFF0000"/>
        <rFont val="Arial"/>
        <family val="2"/>
      </rPr>
      <t>- Escadas - conforme NBR 9050</t>
    </r>
  </si>
  <si>
    <t>19.0</t>
  </si>
  <si>
    <t>19.1</t>
  </si>
  <si>
    <t>19.2</t>
  </si>
  <si>
    <t>19.3</t>
  </si>
  <si>
    <t>19.4</t>
  </si>
  <si>
    <t>19.5</t>
  </si>
  <si>
    <t>19.6</t>
  </si>
  <si>
    <r>
      <t xml:space="preserve">Limpeza de piso cerâmico com ácido muriático </t>
    </r>
    <r>
      <rPr>
        <sz val="10"/>
        <color rgb="FFFF0000"/>
        <rFont val="Arial"/>
        <family val="2"/>
      </rPr>
      <t>- fica sob responsabilidade da contrutora observar as especificações e cuidados do fabricante do piso, referentes a limpeza do mesmo com ácido</t>
    </r>
  </si>
  <si>
    <t>Limpeza de revestimento cerâmico com pano úmido</t>
  </si>
  <si>
    <t>Limpeza de portas de madeira</t>
  </si>
  <si>
    <t>Limpeza de forro removível com pano úmido</t>
  </si>
  <si>
    <t>Limpeza de vidros com pano úmido</t>
  </si>
  <si>
    <r>
      <t xml:space="preserve">Plantio de grama batatais em placas </t>
    </r>
    <r>
      <rPr>
        <sz val="10"/>
        <color rgb="FFFF0000"/>
        <rFont val="Arial"/>
        <family val="2"/>
      </rPr>
      <t>- conforme projeto arquitetônico</t>
    </r>
  </si>
  <si>
    <r>
      <t xml:space="preserve">Fornecimento e planio de arbustos ornamentais </t>
    </r>
    <r>
      <rPr>
        <sz val="10"/>
        <color rgb="FFFF0000"/>
        <rFont val="Arial"/>
        <family val="2"/>
      </rPr>
      <t>- incluso adubo - laterais acessos frontais edificação</t>
    </r>
  </si>
  <si>
    <t>4.3</t>
  </si>
  <si>
    <t>MADEIRA</t>
  </si>
  <si>
    <t>4.3.1</t>
  </si>
  <si>
    <r>
      <t xml:space="preserve">Fabricação e montagem de estrutura em madeira para </t>
    </r>
    <r>
      <rPr>
        <sz val="10"/>
        <color rgb="FFFF0000"/>
        <rFont val="Arial"/>
        <family val="2"/>
      </rPr>
      <t>palco auditório</t>
    </r>
    <r>
      <rPr>
        <sz val="10"/>
        <color indexed="8"/>
        <rFont val="Arial"/>
        <family val="2"/>
      </rPr>
      <t xml:space="preserve">, altura 90cm, com escada e madeira não aparelhada, ncluso escada </t>
    </r>
    <r>
      <rPr>
        <sz val="10"/>
        <color rgb="FFFF0000"/>
        <rFont val="Arial"/>
        <family val="2"/>
      </rPr>
      <t>- considerados pórticos de vigas de madeira 6x16cm e pontaletes duplos 5x6cm a cada 1,10m no sentido longitudinal, vigas de madeiras longitudinais e transversair superiores e inferiores para travamento</t>
    </r>
  </si>
  <si>
    <t>226/2019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</si>
</sst>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_(* \(#,##0.00\);_(* \-??_);_(@_)"/>
    <numFmt numFmtId="165" formatCode="_(&quot;R$ &quot;* #,##0.00_);_(&quot;R$ &quot;* \(#,##0.00\);_(&quot;R$ &quot;* \-??_);_(@_)"/>
    <numFmt numFmtId="166" formatCode="&quot;R$ &quot;#,##0.00"/>
    <numFmt numFmtId="167" formatCode="00#/####"/>
    <numFmt numFmtId="168" formatCode="dddd&quot;, &quot;mmmm\ dd&quot;, &quot;yyyy"/>
    <numFmt numFmtId="169" formatCode="0##.######\-##"/>
    <numFmt numFmtId="170" formatCode="_(* #,##0.00_);_(* \(#,##0.00\);_(* &quot;-&quot;??_);_(@_)"/>
  </numFmts>
  <fonts count="15" x14ac:knownFonts="1">
    <font>
      <sz val="10"/>
      <name val="Arial"/>
      <charset val="1"/>
    </font>
    <font>
      <b/>
      <sz val="11"/>
      <color rgb="FFFFFFFF"/>
      <name val="Arial"/>
      <family val="2"/>
      <charset val="1"/>
    </font>
    <font>
      <b/>
      <sz val="11"/>
      <color rgb="FF000000"/>
      <name val="Arial"/>
      <family val="2"/>
      <charset val="1"/>
    </font>
    <font>
      <sz val="11"/>
      <name val="Arial"/>
      <family val="2"/>
      <charset val="1"/>
    </font>
    <font>
      <b/>
      <sz val="11"/>
      <name val="Arial"/>
      <family val="2"/>
      <charset val="1"/>
    </font>
    <font>
      <sz val="10"/>
      <name val="Arial"/>
      <family val="2"/>
      <charset val="1"/>
    </font>
    <font>
      <sz val="11"/>
      <name val="Arial"/>
      <family val="2"/>
    </font>
    <font>
      <sz val="11"/>
      <name val="Times New Roman"/>
      <family val="1"/>
      <charset val="1"/>
    </font>
    <font>
      <b/>
      <sz val="11"/>
      <color rgb="FFFF0000"/>
      <name val="Arial"/>
      <family val="2"/>
      <charset val="1"/>
    </font>
    <font>
      <sz val="10"/>
      <name val="Arial"/>
      <family val="2"/>
    </font>
    <font>
      <sz val="8"/>
      <name val="Arial"/>
      <family val="2"/>
    </font>
    <font>
      <sz val="10"/>
      <color indexed="8"/>
      <name val="Arial"/>
      <family val="2"/>
    </font>
    <font>
      <sz val="10"/>
      <color rgb="FFFF0000"/>
      <name val="Arial"/>
      <family val="2"/>
    </font>
    <font>
      <sz val="10"/>
      <color indexed="8"/>
      <name val="Calibri"/>
      <family val="2"/>
    </font>
    <font>
      <sz val="11"/>
      <color rgb="FF000000"/>
      <name val="Arial"/>
      <family val="2"/>
    </font>
  </fonts>
  <fills count="10">
    <fill>
      <patternFill patternType="none"/>
    </fill>
    <fill>
      <patternFill patternType="gray125"/>
    </fill>
    <fill>
      <patternFill patternType="solid">
        <fgColor rgb="FFFF0000"/>
        <bgColor rgb="FF993300"/>
      </patternFill>
    </fill>
    <fill>
      <patternFill patternType="solid">
        <fgColor rgb="FFC0C0C0"/>
        <bgColor rgb="FF99CCFF"/>
      </patternFill>
    </fill>
    <fill>
      <patternFill patternType="solid">
        <fgColor rgb="FFE6E0EC"/>
        <bgColor rgb="FFFDEADA"/>
      </patternFill>
    </fill>
    <fill>
      <patternFill patternType="solid">
        <fgColor rgb="FFFFFF00"/>
        <bgColor rgb="FFFFFF00"/>
      </patternFill>
    </fill>
    <fill>
      <patternFill patternType="solid">
        <fgColor rgb="FFFFFFFF"/>
        <bgColor rgb="FFFDEADA"/>
      </patternFill>
    </fill>
    <fill>
      <patternFill patternType="solid">
        <fgColor rgb="FF969696"/>
        <bgColor rgb="FF808080"/>
      </patternFill>
    </fill>
    <fill>
      <patternFill patternType="solid">
        <fgColor rgb="FFFFFF00"/>
        <bgColor rgb="FF808080"/>
      </patternFill>
    </fill>
    <fill>
      <patternFill patternType="solid">
        <fgColor theme="0"/>
        <bgColor rgb="FFFDEADA"/>
      </patternFill>
    </fill>
  </fills>
  <borders count="37">
    <border>
      <left/>
      <right/>
      <top/>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style="medium">
        <color auto="1"/>
      </bottom>
      <diagonal/>
    </border>
    <border>
      <left style="thin">
        <color auto="1"/>
      </left>
      <right/>
      <top/>
      <bottom/>
      <diagonal/>
    </border>
    <border>
      <left/>
      <right style="medium">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medium">
        <color auto="1"/>
      </bottom>
      <diagonal/>
    </border>
    <border>
      <left/>
      <right/>
      <top style="thin">
        <color auto="1"/>
      </top>
      <bottom style="thin">
        <color auto="1"/>
      </bottom>
      <diagonal/>
    </border>
    <border>
      <left/>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top/>
      <bottom style="thin">
        <color auto="1"/>
      </bottom>
      <diagonal/>
    </border>
    <border>
      <left style="medium">
        <color auto="1"/>
      </left>
      <right/>
      <top style="thin">
        <color auto="1"/>
      </top>
      <bottom style="medium">
        <color auto="1"/>
      </bottom>
      <diagonal/>
    </border>
    <border>
      <left/>
      <right/>
      <top style="medium">
        <color auto="1"/>
      </top>
      <bottom style="thin">
        <color auto="1"/>
      </bottom>
      <diagonal/>
    </border>
    <border>
      <left/>
      <right/>
      <top/>
      <bottom style="thin">
        <color auto="1"/>
      </bottom>
      <diagonal/>
    </border>
    <border>
      <left/>
      <right/>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medium">
        <color auto="1"/>
      </bottom>
      <diagonal/>
    </border>
  </borders>
  <cellStyleXfs count="4">
    <xf numFmtId="0" fontId="0" fillId="0" borderId="0"/>
    <xf numFmtId="164" fontId="9" fillId="0" borderId="0" applyBorder="0" applyProtection="0"/>
    <xf numFmtId="165" fontId="9" fillId="0" borderId="0" applyBorder="0" applyProtection="0"/>
    <xf numFmtId="9" fontId="9" fillId="0" borderId="0" applyBorder="0" applyProtection="0"/>
  </cellStyleXfs>
  <cellXfs count="153">
    <xf numFmtId="0" fontId="0" fillId="0" borderId="0" xfId="0"/>
    <xf numFmtId="0" fontId="5" fillId="0" borderId="0" xfId="0" applyFont="1"/>
    <xf numFmtId="0" fontId="0" fillId="0" borderId="0" xfId="0" applyAlignment="1">
      <alignment horizontal="left"/>
    </xf>
    <xf numFmtId="0" fontId="6" fillId="0" borderId="0" xfId="0" applyFont="1"/>
    <xf numFmtId="165" fontId="6" fillId="0" borderId="0" xfId="2" applyFont="1" applyBorder="1" applyAlignment="1" applyProtection="1">
      <alignment vertical="center"/>
    </xf>
    <xf numFmtId="0" fontId="4" fillId="6" borderId="29" xfId="0" applyFont="1" applyFill="1" applyBorder="1" applyAlignment="1" applyProtection="1">
      <alignment horizontal="right"/>
    </xf>
    <xf numFmtId="167" fontId="3" fillId="6" borderId="18" xfId="0" applyNumberFormat="1" applyFont="1" applyFill="1" applyBorder="1" applyAlignment="1" applyProtection="1">
      <alignment horizontal="left" wrapText="1"/>
    </xf>
    <xf numFmtId="0" fontId="3" fillId="6" borderId="18" xfId="0" applyFont="1" applyFill="1" applyBorder="1" applyAlignment="1" applyProtection="1">
      <alignment horizontal="left"/>
    </xf>
    <xf numFmtId="0" fontId="3" fillId="6" borderId="18" xfId="0" applyFont="1" applyFill="1" applyBorder="1" applyAlignment="1" applyProtection="1">
      <alignment horizontal="center"/>
    </xf>
    <xf numFmtId="0" fontId="3" fillId="6" borderId="18" xfId="0" applyFont="1" applyFill="1" applyBorder="1" applyAlignment="1" applyProtection="1"/>
    <xf numFmtId="0" fontId="3" fillId="6" borderId="30" xfId="0" applyFont="1" applyFill="1" applyBorder="1" applyAlignment="1" applyProtection="1"/>
    <xf numFmtId="0" fontId="4" fillId="6" borderId="6" xfId="0" applyFont="1" applyFill="1" applyBorder="1" applyAlignment="1" applyProtection="1">
      <alignment horizontal="right"/>
    </xf>
    <xf numFmtId="0" fontId="3" fillId="6" borderId="0" xfId="0" applyFont="1" applyFill="1" applyBorder="1" applyAlignment="1" applyProtection="1">
      <alignment horizontal="left"/>
    </xf>
    <xf numFmtId="0" fontId="3" fillId="6" borderId="0" xfId="0" applyFont="1" applyFill="1" applyBorder="1" applyAlignment="1" applyProtection="1">
      <alignment horizontal="center"/>
    </xf>
    <xf numFmtId="0" fontId="3" fillId="6" borderId="0" xfId="0" applyFont="1" applyFill="1" applyBorder="1" applyAlignment="1" applyProtection="1"/>
    <xf numFmtId="0" fontId="3" fillId="6" borderId="31" xfId="0" applyFont="1" applyFill="1" applyBorder="1" applyAlignment="1" applyProtection="1"/>
    <xf numFmtId="0" fontId="4" fillId="5" borderId="0" xfId="0" applyFont="1" applyFill="1" applyBorder="1" applyAlignment="1" applyProtection="1">
      <protection locked="0"/>
    </xf>
    <xf numFmtId="0" fontId="3" fillId="5" borderId="0" xfId="0" applyFont="1" applyFill="1" applyBorder="1" applyAlignment="1" applyProtection="1">
      <alignment horizontal="left" wrapText="1"/>
      <protection locked="0"/>
    </xf>
    <xf numFmtId="0" fontId="4" fillId="6" borderId="0" xfId="0" applyFont="1" applyFill="1" applyBorder="1" applyAlignment="1" applyProtection="1">
      <alignment horizontal="right"/>
    </xf>
    <xf numFmtId="0" fontId="3" fillId="5" borderId="0" xfId="0" applyFont="1" applyFill="1" applyBorder="1" applyAlignment="1" applyProtection="1">
      <alignment horizontal="left"/>
      <protection locked="0"/>
    </xf>
    <xf numFmtId="14" fontId="3" fillId="5" borderId="0" xfId="0" applyNumberFormat="1" applyFont="1" applyFill="1" applyBorder="1" applyAlignment="1" applyProtection="1">
      <alignment horizontal="left" wrapText="1"/>
      <protection locked="0"/>
    </xf>
    <xf numFmtId="0" fontId="4" fillId="6" borderId="32" xfId="0" applyFont="1" applyFill="1" applyBorder="1" applyAlignment="1" applyProtection="1">
      <alignment horizontal="right"/>
    </xf>
    <xf numFmtId="14" fontId="3" fillId="6" borderId="25" xfId="0" applyNumberFormat="1" applyFont="1" applyFill="1" applyBorder="1" applyAlignment="1" applyProtection="1">
      <alignment horizontal="left"/>
    </xf>
    <xf numFmtId="0" fontId="3" fillId="6" borderId="25" xfId="0" applyFont="1" applyFill="1" applyBorder="1" applyAlignment="1" applyProtection="1">
      <alignment horizontal="left"/>
    </xf>
    <xf numFmtId="0" fontId="3" fillId="6" borderId="25" xfId="0" applyFont="1" applyFill="1" applyBorder="1" applyAlignment="1" applyProtection="1">
      <alignment horizontal="center"/>
    </xf>
    <xf numFmtId="0" fontId="3" fillId="6" borderId="25" xfId="0" applyFont="1" applyFill="1" applyBorder="1" applyAlignment="1" applyProtection="1"/>
    <xf numFmtId="0" fontId="3" fillId="6" borderId="33" xfId="0" applyFont="1" applyFill="1" applyBorder="1" applyAlignment="1" applyProtection="1"/>
    <xf numFmtId="165" fontId="3" fillId="0" borderId="0" xfId="2" applyFont="1" applyBorder="1" applyAlignment="1" applyProtection="1">
      <alignment vertical="center"/>
    </xf>
    <xf numFmtId="165" fontId="3" fillId="0" borderId="13" xfId="2" applyFont="1" applyBorder="1" applyAlignment="1" applyProtection="1">
      <alignment horizontal="center" vertical="center"/>
    </xf>
    <xf numFmtId="165" fontId="3" fillId="4" borderId="13" xfId="2" applyFont="1" applyFill="1" applyBorder="1" applyAlignment="1" applyProtection="1">
      <alignment horizontal="right" vertical="center" wrapText="1"/>
    </xf>
    <xf numFmtId="165" fontId="3" fillId="4" borderId="14" xfId="2" applyFont="1" applyFill="1" applyBorder="1" applyAlignment="1" applyProtection="1">
      <alignment horizontal="right" vertical="center" wrapText="1"/>
    </xf>
    <xf numFmtId="0" fontId="6" fillId="0" borderId="0" xfId="0" applyFont="1" applyBorder="1" applyAlignment="1" applyProtection="1">
      <alignment horizontal="right" vertical="center"/>
    </xf>
    <xf numFmtId="165" fontId="3" fillId="0" borderId="0" xfId="2" applyFont="1" applyBorder="1" applyAlignment="1" applyProtection="1">
      <alignment horizontal="center" vertical="center"/>
    </xf>
    <xf numFmtId="10" fontId="6" fillId="0" borderId="7" xfId="2" applyNumberFormat="1" applyFont="1" applyBorder="1" applyAlignment="1" applyProtection="1">
      <alignment horizontal="center" vertical="center"/>
    </xf>
    <xf numFmtId="165" fontId="4" fillId="0" borderId="1" xfId="2" applyFont="1" applyBorder="1" applyAlignment="1" applyProtection="1">
      <alignment horizontal="center" vertical="center"/>
    </xf>
    <xf numFmtId="10" fontId="3" fillId="0" borderId="0" xfId="3" applyNumberFormat="1" applyFont="1" applyBorder="1" applyAlignment="1" applyProtection="1"/>
    <xf numFmtId="0" fontId="6" fillId="0" borderId="16" xfId="0" applyFont="1" applyBorder="1" applyAlignment="1" applyProtection="1">
      <alignment horizontal="right" vertical="center"/>
    </xf>
    <xf numFmtId="165" fontId="4" fillId="0" borderId="21" xfId="2" applyFont="1" applyBorder="1" applyAlignment="1" applyProtection="1">
      <alignment horizontal="center" vertical="center"/>
    </xf>
    <xf numFmtId="0" fontId="6" fillId="0" borderId="18" xfId="0" applyFont="1" applyBorder="1" applyAlignment="1" applyProtection="1">
      <alignment horizontal="right" vertical="center"/>
    </xf>
    <xf numFmtId="165" fontId="6" fillId="0" borderId="0" xfId="2" applyFont="1" applyBorder="1" applyAlignment="1" applyProtection="1"/>
    <xf numFmtId="0" fontId="6" fillId="0" borderId="26" xfId="0" applyFont="1" applyBorder="1" applyAlignment="1" applyProtection="1">
      <alignment horizontal="right" vertical="center"/>
    </xf>
    <xf numFmtId="165" fontId="4" fillId="0" borderId="0" xfId="2" applyFont="1" applyBorder="1" applyAlignment="1" applyProtection="1">
      <alignment horizontal="center" vertical="center"/>
    </xf>
    <xf numFmtId="165" fontId="8" fillId="0" borderId="0" xfId="2" applyFont="1" applyBorder="1" applyAlignment="1" applyProtection="1"/>
    <xf numFmtId="0" fontId="3" fillId="6" borderId="0" xfId="0" applyFont="1" applyFill="1" applyBorder="1" applyAlignment="1" applyProtection="1">
      <alignment wrapText="1"/>
    </xf>
    <xf numFmtId="0" fontId="3" fillId="0" borderId="0" xfId="0" applyFont="1" applyBorder="1" applyAlignment="1" applyProtection="1"/>
    <xf numFmtId="0" fontId="3" fillId="5" borderId="0" xfId="0" applyFont="1" applyFill="1" applyBorder="1" applyAlignment="1" applyProtection="1">
      <alignment horizontal="right"/>
      <protection locked="0"/>
    </xf>
    <xf numFmtId="168" fontId="3" fillId="6" borderId="0" xfId="0" applyNumberFormat="1" applyFont="1" applyFill="1" applyBorder="1" applyAlignment="1" applyProtection="1">
      <alignment horizontal="left" wrapText="1"/>
    </xf>
    <xf numFmtId="0" fontId="3" fillId="6" borderId="26" xfId="0" applyFont="1" applyFill="1" applyBorder="1" applyAlignment="1" applyProtection="1">
      <alignment wrapText="1"/>
    </xf>
    <xf numFmtId="0" fontId="3" fillId="6" borderId="26" xfId="0" applyFont="1" applyFill="1" applyBorder="1" applyAlignment="1" applyProtection="1"/>
    <xf numFmtId="0" fontId="4" fillId="6" borderId="0" xfId="0" applyFont="1" applyFill="1" applyBorder="1" applyAlignment="1" applyProtection="1">
      <alignment horizontal="center" wrapText="1"/>
    </xf>
    <xf numFmtId="0" fontId="3" fillId="6" borderId="0" xfId="0" applyFont="1" applyFill="1" applyBorder="1" applyAlignment="1" applyProtection="1">
      <alignment horizontal="right"/>
    </xf>
    <xf numFmtId="169" fontId="3" fillId="5" borderId="0" xfId="0" applyNumberFormat="1" applyFont="1" applyFill="1" applyBorder="1" applyAlignment="1" applyProtection="1">
      <alignment horizontal="center" wrapText="1"/>
      <protection locked="0"/>
    </xf>
    <xf numFmtId="0" fontId="0" fillId="0" borderId="0" xfId="0" applyFont="1" applyAlignment="1" applyProtection="1">
      <alignment horizontal="center" vertical="center"/>
    </xf>
    <xf numFmtId="0" fontId="6" fillId="0" borderId="0" xfId="0" applyFont="1" applyBorder="1" applyAlignment="1" applyProtection="1">
      <alignment vertical="center" wrapText="1"/>
    </xf>
    <xf numFmtId="0" fontId="1" fillId="0" borderId="0" xfId="0" applyFont="1" applyBorder="1" applyAlignment="1" applyProtection="1">
      <alignment horizontal="center" vertical="center" wrapText="1"/>
    </xf>
    <xf numFmtId="0" fontId="6" fillId="0" borderId="0" xfId="0" applyFont="1" applyProtection="1"/>
    <xf numFmtId="0" fontId="6" fillId="0" borderId="0" xfId="0" applyFont="1" applyAlignment="1" applyProtection="1">
      <alignment vertical="center"/>
    </xf>
    <xf numFmtId="0" fontId="0" fillId="0" borderId="0" xfId="0" applyProtection="1"/>
    <xf numFmtId="0" fontId="2" fillId="0" borderId="0" xfId="0" applyFont="1" applyBorder="1" applyAlignment="1" applyProtection="1">
      <alignment horizontal="center" vertical="center" wrapText="1"/>
    </xf>
    <xf numFmtId="0" fontId="1" fillId="2" borderId="2" xfId="0" applyFont="1" applyFill="1" applyBorder="1" applyAlignment="1" applyProtection="1">
      <alignment horizontal="center" vertical="center"/>
    </xf>
    <xf numFmtId="0" fontId="2" fillId="3" borderId="36" xfId="0" applyFont="1" applyFill="1" applyBorder="1" applyAlignment="1" applyProtection="1">
      <alignment horizontal="center" vertical="center" wrapText="1"/>
    </xf>
    <xf numFmtId="0" fontId="5" fillId="0" borderId="0" xfId="0" applyFont="1" applyAlignment="1" applyProtection="1">
      <alignment horizontal="center"/>
    </xf>
    <xf numFmtId="0" fontId="4" fillId="3" borderId="3" xfId="0" applyFont="1" applyFill="1" applyBorder="1" applyAlignment="1" applyProtection="1">
      <alignment horizontal="center" vertical="center"/>
    </xf>
    <xf numFmtId="0" fontId="4" fillId="3" borderId="10" xfId="0" applyFont="1" applyFill="1" applyBorder="1" applyAlignment="1" applyProtection="1">
      <alignment horizontal="left" vertical="center"/>
    </xf>
    <xf numFmtId="0" fontId="7" fillId="3" borderId="10" xfId="0" applyFont="1" applyFill="1" applyBorder="1" applyAlignment="1" applyProtection="1">
      <alignment horizontal="center" vertical="top" wrapText="1"/>
    </xf>
    <xf numFmtId="4" fontId="7" fillId="3" borderId="10" xfId="0" applyNumberFormat="1" applyFont="1" applyFill="1" applyBorder="1" applyAlignment="1" applyProtection="1">
      <alignment horizontal="center" wrapText="1"/>
    </xf>
    <xf numFmtId="4" fontId="7" fillId="3" borderId="10" xfId="0" applyNumberFormat="1" applyFont="1" applyFill="1" applyBorder="1" applyAlignment="1" applyProtection="1">
      <alignment horizontal="right" wrapText="1"/>
    </xf>
    <xf numFmtId="10" fontId="3" fillId="3" borderId="10" xfId="0" applyNumberFormat="1" applyFont="1" applyFill="1" applyBorder="1" applyAlignment="1" applyProtection="1">
      <alignment horizontal="right" vertical="center" wrapText="1"/>
    </xf>
    <xf numFmtId="166" fontId="3" fillId="3" borderId="10" xfId="0" applyNumberFormat="1" applyFont="1" applyFill="1" applyBorder="1" applyAlignment="1" applyProtection="1">
      <alignment horizontal="right" vertical="center" wrapText="1"/>
    </xf>
    <xf numFmtId="166" fontId="3" fillId="3" borderId="11" xfId="0" applyNumberFormat="1" applyFont="1" applyFill="1" applyBorder="1" applyAlignment="1" applyProtection="1">
      <alignment horizontal="right" vertical="center" wrapText="1"/>
    </xf>
    <xf numFmtId="0" fontId="3" fillId="0" borderId="0" xfId="0" applyFont="1" applyProtection="1"/>
    <xf numFmtId="0" fontId="3" fillId="0" borderId="0" xfId="0" applyFont="1" applyAlignment="1" applyProtection="1">
      <alignment vertical="center"/>
    </xf>
    <xf numFmtId="0" fontId="5" fillId="0" borderId="0" xfId="0" applyFont="1" applyProtection="1"/>
    <xf numFmtId="49" fontId="6" fillId="0" borderId="2" xfId="0" applyNumberFormat="1" applyFont="1" applyBorder="1" applyAlignment="1" applyProtection="1">
      <alignment horizontal="center" vertical="center"/>
    </xf>
    <xf numFmtId="0" fontId="6" fillId="0" borderId="0" xfId="0" applyFont="1" applyBorder="1" applyAlignment="1" applyProtection="1">
      <alignment horizontal="center" vertical="center"/>
    </xf>
    <xf numFmtId="0" fontId="3" fillId="3" borderId="17" xfId="0" applyFont="1" applyFill="1" applyBorder="1" applyAlignment="1" applyProtection="1">
      <alignment horizontal="left" vertical="center"/>
    </xf>
    <xf numFmtId="4" fontId="3" fillId="3" borderId="18" xfId="0" applyNumberFormat="1" applyFont="1" applyFill="1" applyBorder="1" applyAlignment="1" applyProtection="1">
      <alignment horizontal="center" wrapText="1"/>
    </xf>
    <xf numFmtId="4" fontId="3" fillId="3" borderId="18" xfId="0" applyNumberFormat="1" applyFont="1" applyFill="1" applyBorder="1" applyAlignment="1" applyProtection="1">
      <alignment horizontal="right" wrapText="1"/>
    </xf>
    <xf numFmtId="10" fontId="3" fillId="3" borderId="17" xfId="0" applyNumberFormat="1" applyFont="1" applyFill="1" applyBorder="1" applyAlignment="1" applyProtection="1">
      <alignment horizontal="right" wrapText="1"/>
    </xf>
    <xf numFmtId="166" fontId="3" fillId="3" borderId="17" xfId="0" applyNumberFormat="1" applyFont="1" applyFill="1" applyBorder="1" applyAlignment="1" applyProtection="1">
      <alignment horizontal="right" vertical="center" wrapText="1"/>
    </xf>
    <xf numFmtId="2" fontId="3" fillId="3" borderId="19" xfId="0" applyNumberFormat="1" applyFont="1" applyFill="1" applyBorder="1" applyAlignment="1" applyProtection="1">
      <alignment horizontal="center" vertical="center"/>
    </xf>
    <xf numFmtId="0" fontId="3" fillId="3" borderId="17" xfId="0" applyFont="1" applyFill="1" applyBorder="1" applyAlignment="1" applyProtection="1">
      <alignment horizontal="center" vertical="top" wrapText="1"/>
    </xf>
    <xf numFmtId="166" fontId="3" fillId="3" borderId="20" xfId="0" applyNumberFormat="1" applyFont="1" applyFill="1" applyBorder="1" applyAlignment="1" applyProtection="1">
      <alignment horizontal="right" vertical="center" wrapText="1"/>
    </xf>
    <xf numFmtId="0" fontId="6" fillId="0" borderId="18" xfId="0" applyFont="1" applyBorder="1" applyAlignment="1" applyProtection="1">
      <alignment vertical="center" wrapText="1"/>
    </xf>
    <xf numFmtId="0" fontId="4" fillId="0" borderId="2" xfId="0" applyFont="1" applyBorder="1" applyAlignment="1" applyProtection="1">
      <alignment vertical="center"/>
    </xf>
    <xf numFmtId="0" fontId="4" fillId="0" borderId="0" xfId="0" applyFont="1" applyBorder="1" applyAlignment="1" applyProtection="1">
      <alignment vertical="center"/>
    </xf>
    <xf numFmtId="0" fontId="3" fillId="0" borderId="0" xfId="0" applyFont="1" applyBorder="1" applyProtection="1"/>
    <xf numFmtId="2" fontId="3" fillId="3" borderId="22" xfId="0" applyNumberFormat="1" applyFont="1" applyFill="1" applyBorder="1" applyAlignment="1" applyProtection="1">
      <alignment horizontal="center" vertical="center"/>
    </xf>
    <xf numFmtId="49" fontId="6" fillId="0" borderId="23" xfId="0" applyNumberFormat="1" applyFont="1" applyBorder="1" applyAlignment="1" applyProtection="1">
      <alignment horizontal="center" vertical="center"/>
    </xf>
    <xf numFmtId="0" fontId="4" fillId="3" borderId="5" xfId="0" applyFont="1" applyFill="1" applyBorder="1" applyAlignment="1" applyProtection="1">
      <alignment horizontal="center" vertical="center"/>
    </xf>
    <xf numFmtId="0" fontId="3" fillId="3" borderId="24" xfId="0" applyFont="1" applyFill="1" applyBorder="1" applyAlignment="1" applyProtection="1">
      <alignment horizontal="center" vertical="top" wrapText="1"/>
    </xf>
    <xf numFmtId="0" fontId="4" fillId="5" borderId="10" xfId="0" applyFont="1" applyFill="1" applyBorder="1" applyAlignment="1" applyProtection="1">
      <alignment horizontal="left" vertical="center"/>
    </xf>
    <xf numFmtId="166" fontId="3" fillId="0" borderId="0" xfId="0" applyNumberFormat="1" applyFont="1" applyProtection="1"/>
    <xf numFmtId="4" fontId="3" fillId="3" borderId="25" xfId="0" applyNumberFormat="1" applyFont="1" applyFill="1" applyBorder="1" applyAlignment="1" applyProtection="1">
      <alignment horizontal="center" wrapText="1"/>
    </xf>
    <xf numFmtId="4" fontId="3" fillId="3" borderId="25" xfId="0" applyNumberFormat="1" applyFont="1" applyFill="1" applyBorder="1" applyAlignment="1" applyProtection="1">
      <alignment horizontal="right" wrapText="1"/>
    </xf>
    <xf numFmtId="0" fontId="6" fillId="0" borderId="16" xfId="0" applyFont="1" applyBorder="1" applyAlignment="1" applyProtection="1">
      <alignment vertical="center" wrapText="1"/>
    </xf>
    <xf numFmtId="0" fontId="6" fillId="0" borderId="16" xfId="0" applyFont="1" applyBorder="1" applyAlignment="1" applyProtection="1">
      <alignment horizontal="center" vertical="center"/>
    </xf>
    <xf numFmtId="0" fontId="4" fillId="0" borderId="2" xfId="0" applyFont="1" applyBorder="1" applyAlignment="1" applyProtection="1">
      <alignment vertical="center" textRotation="90"/>
    </xf>
    <xf numFmtId="0" fontId="0" fillId="0" borderId="0" xfId="0" applyAlignment="1" applyProtection="1">
      <alignment vertical="center"/>
    </xf>
    <xf numFmtId="166" fontId="4" fillId="3" borderId="28" xfId="0" applyNumberFormat="1" applyFont="1" applyFill="1" applyBorder="1" applyAlignment="1" applyProtection="1">
      <alignment horizontal="right" vertical="center" wrapText="1"/>
    </xf>
    <xf numFmtId="166" fontId="4" fillId="0" borderId="0" xfId="0" applyNumberFormat="1" applyFont="1" applyAlignment="1" applyProtection="1">
      <alignment horizontal="right" vertical="center"/>
    </xf>
    <xf numFmtId="165" fontId="6" fillId="0" borderId="0" xfId="0" applyNumberFormat="1" applyFont="1" applyAlignment="1" applyProtection="1">
      <alignment vertical="center"/>
    </xf>
    <xf numFmtId="0" fontId="3" fillId="0" borderId="0" xfId="0" applyFont="1" applyAlignment="1" applyProtection="1">
      <alignment horizontal="center"/>
    </xf>
    <xf numFmtId="0" fontId="6" fillId="0" borderId="0" xfId="0" applyFont="1" applyAlignment="1" applyProtection="1">
      <alignment horizontal="center"/>
    </xf>
    <xf numFmtId="0" fontId="8" fillId="0" borderId="0" xfId="0" applyFont="1" applyProtection="1"/>
    <xf numFmtId="164" fontId="3" fillId="5" borderId="13" xfId="1" applyFont="1" applyFill="1" applyBorder="1" applyAlignment="1" applyProtection="1">
      <alignment horizontal="right" vertical="center"/>
      <protection locked="0"/>
    </xf>
    <xf numFmtId="164" fontId="3" fillId="5" borderId="15" xfId="1" applyFont="1" applyFill="1" applyBorder="1" applyAlignment="1" applyProtection="1">
      <alignment horizontal="right" vertical="center"/>
      <protection locked="0"/>
    </xf>
    <xf numFmtId="10" fontId="3" fillId="5" borderId="13" xfId="0" applyNumberFormat="1" applyFont="1" applyFill="1" applyBorder="1" applyAlignment="1" applyProtection="1">
      <alignment horizontal="center" vertical="center" wrapText="1"/>
      <protection locked="0"/>
    </xf>
    <xf numFmtId="164" fontId="3" fillId="5" borderId="15" xfId="1" applyFont="1" applyFill="1" applyBorder="1" applyAlignment="1" applyProtection="1">
      <alignment horizontal="center" vertical="center"/>
      <protection locked="0"/>
    </xf>
    <xf numFmtId="0" fontId="10" fillId="0" borderId="0" xfId="0" applyFont="1" applyAlignment="1">
      <alignment vertical="center"/>
    </xf>
    <xf numFmtId="3" fontId="4" fillId="8" borderId="35" xfId="0" applyNumberFormat="1" applyFont="1" applyFill="1" applyBorder="1" applyAlignment="1" applyProtection="1">
      <alignment vertical="center"/>
      <protection locked="0"/>
    </xf>
    <xf numFmtId="0" fontId="4" fillId="6" borderId="0" xfId="0" applyFont="1" applyFill="1" applyBorder="1" applyAlignment="1" applyProtection="1">
      <alignment horizontal="center"/>
    </xf>
    <xf numFmtId="0" fontId="3" fillId="5" borderId="0" xfId="0" applyFont="1" applyFill="1" applyBorder="1" applyAlignment="1" applyProtection="1">
      <alignment horizontal="center" wrapText="1"/>
      <protection locked="0"/>
    </xf>
    <xf numFmtId="0" fontId="4" fillId="3" borderId="2" xfId="0" applyFont="1" applyFill="1" applyBorder="1" applyAlignment="1" applyProtection="1">
      <alignment horizontal="center" vertical="center"/>
    </xf>
    <xf numFmtId="0" fontId="4" fillId="3" borderId="0" xfId="0" applyFont="1" applyFill="1" applyBorder="1" applyAlignment="1" applyProtection="1">
      <alignment horizontal="left" vertical="center"/>
    </xf>
    <xf numFmtId="0" fontId="7" fillId="3" borderId="0" xfId="0" applyFont="1" applyFill="1" applyBorder="1" applyAlignment="1" applyProtection="1">
      <alignment horizontal="center" vertical="top" wrapText="1"/>
    </xf>
    <xf numFmtId="4" fontId="7" fillId="3" borderId="0" xfId="0" applyNumberFormat="1" applyFont="1" applyFill="1" applyBorder="1" applyAlignment="1" applyProtection="1">
      <alignment horizontal="center" wrapText="1"/>
    </xf>
    <xf numFmtId="4" fontId="7" fillId="3" borderId="0" xfId="0" applyNumberFormat="1" applyFont="1" applyFill="1" applyBorder="1" applyAlignment="1" applyProtection="1">
      <alignment horizontal="right" wrapText="1"/>
    </xf>
    <xf numFmtId="10" fontId="3" fillId="3" borderId="0" xfId="0" applyNumberFormat="1" applyFont="1" applyFill="1" applyBorder="1" applyAlignment="1" applyProtection="1">
      <alignment horizontal="right" vertical="center" wrapText="1"/>
    </xf>
    <xf numFmtId="166" fontId="3" fillId="3" borderId="0" xfId="0" applyNumberFormat="1" applyFont="1" applyFill="1" applyBorder="1" applyAlignment="1" applyProtection="1">
      <alignment horizontal="right" vertical="center" wrapText="1"/>
    </xf>
    <xf numFmtId="166" fontId="3" fillId="3" borderId="7" xfId="0" applyNumberFormat="1" applyFont="1" applyFill="1" applyBorder="1" applyAlignment="1" applyProtection="1">
      <alignment horizontal="right" vertical="center" wrapText="1"/>
    </xf>
    <xf numFmtId="0" fontId="4" fillId="3" borderId="3" xfId="0" applyFont="1" applyFill="1" applyBorder="1" applyAlignment="1" applyProtection="1">
      <alignment horizontal="left" vertical="center"/>
    </xf>
    <xf numFmtId="2" fontId="3" fillId="3" borderId="22" xfId="0" applyNumberFormat="1" applyFont="1" applyFill="1" applyBorder="1" applyAlignment="1" applyProtection="1">
      <alignment horizontal="left" vertical="center"/>
    </xf>
    <xf numFmtId="0" fontId="3" fillId="5" borderId="0" xfId="0" applyFont="1" applyFill="1" applyBorder="1" applyAlignment="1" applyProtection="1">
      <alignment horizontal="center" wrapText="1"/>
      <protection locked="0"/>
    </xf>
    <xf numFmtId="0" fontId="4" fillId="5" borderId="2" xfId="0" applyFont="1" applyFill="1" applyBorder="1" applyAlignment="1" applyProtection="1">
      <alignment horizontal="center" vertical="center" wrapText="1"/>
    </xf>
    <xf numFmtId="0" fontId="2" fillId="3" borderId="27" xfId="0" applyFont="1" applyFill="1" applyBorder="1" applyAlignment="1" applyProtection="1">
      <alignment horizontal="right" vertical="center" wrapText="1"/>
    </xf>
    <xf numFmtId="0" fontId="4" fillId="6" borderId="0" xfId="0" applyFont="1" applyFill="1" applyBorder="1" applyAlignment="1" applyProtection="1">
      <alignment horizontal="center"/>
    </xf>
    <xf numFmtId="0" fontId="4" fillId="7" borderId="15" xfId="0" applyFont="1" applyFill="1" applyBorder="1" applyAlignment="1" applyProtection="1">
      <alignment horizontal="left"/>
    </xf>
    <xf numFmtId="0" fontId="3" fillId="0" borderId="15" xfId="0" applyFont="1" applyBorder="1" applyAlignment="1" applyProtection="1">
      <alignment horizontal="left" wrapText="1"/>
    </xf>
    <xf numFmtId="0" fontId="2" fillId="3" borderId="8"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wrapText="1"/>
    </xf>
    <xf numFmtId="0" fontId="2" fillId="0" borderId="15" xfId="0" applyFont="1" applyBorder="1" applyAlignment="1" applyProtection="1">
      <alignment horizontal="left" wrapText="1"/>
    </xf>
    <xf numFmtId="166" fontId="4" fillId="0" borderId="15" xfId="2" applyNumberFormat="1" applyFont="1" applyBorder="1" applyAlignment="1" applyProtection="1">
      <alignment horizontal="center" vertical="center"/>
    </xf>
    <xf numFmtId="0" fontId="4" fillId="5" borderId="15" xfId="0" applyFont="1" applyFill="1" applyBorder="1" applyAlignment="1" applyProtection="1">
      <alignment horizontal="left" wrapText="1"/>
      <protection locked="0"/>
    </xf>
    <xf numFmtId="0" fontId="4" fillId="7" borderId="35" xfId="0" applyFont="1" applyFill="1" applyBorder="1" applyAlignment="1" applyProtection="1">
      <alignment horizontal="left"/>
    </xf>
    <xf numFmtId="3" fontId="4" fillId="8" borderId="17" xfId="0" applyNumberFormat="1" applyFont="1" applyFill="1" applyBorder="1" applyAlignment="1" applyProtection="1">
      <alignment horizontal="left" vertical="center"/>
      <protection locked="0"/>
    </xf>
    <xf numFmtId="3" fontId="4" fillId="8" borderId="34" xfId="0" applyNumberFormat="1" applyFont="1" applyFill="1" applyBorder="1" applyAlignment="1" applyProtection="1">
      <alignment horizontal="left" vertical="center"/>
      <protection locked="0"/>
    </xf>
    <xf numFmtId="0" fontId="4" fillId="7" borderId="15" xfId="0" applyFont="1" applyFill="1" applyBorder="1" applyAlignment="1" applyProtection="1">
      <alignment horizontal="center" vertical="center"/>
    </xf>
    <xf numFmtId="0" fontId="4" fillId="5" borderId="0" xfId="0" applyFont="1" applyFill="1" applyBorder="1" applyAlignment="1" applyProtection="1">
      <alignment horizontal="center" vertical="center"/>
      <protection locked="0"/>
    </xf>
    <xf numFmtId="0" fontId="4" fillId="7" borderId="15" xfId="0" applyFont="1" applyFill="1" applyBorder="1" applyAlignment="1" applyProtection="1">
      <alignment horizontal="center" wrapText="1"/>
    </xf>
    <xf numFmtId="0" fontId="4" fillId="7" borderId="34" xfId="0" applyFont="1" applyFill="1" applyBorder="1" applyAlignment="1" applyProtection="1">
      <alignment horizontal="center"/>
    </xf>
    <xf numFmtId="0" fontId="14" fillId="9" borderId="0" xfId="0" applyFont="1" applyFill="1" applyBorder="1" applyAlignment="1" applyProtection="1">
      <alignment horizontal="left" wrapText="1"/>
    </xf>
    <xf numFmtId="2" fontId="9" fillId="0" borderId="12" xfId="0" applyNumberFormat="1" applyFont="1" applyFill="1" applyBorder="1" applyAlignment="1" applyProtection="1">
      <alignment horizontal="center" vertical="center"/>
    </xf>
    <xf numFmtId="0" fontId="11" fillId="0" borderId="13" xfId="0" applyFont="1" applyBorder="1" applyAlignment="1" applyProtection="1">
      <alignment horizontal="left" vertical="center" wrapText="1"/>
    </xf>
    <xf numFmtId="0" fontId="9" fillId="0" borderId="13" xfId="0" applyFont="1" applyBorder="1" applyAlignment="1" applyProtection="1">
      <alignment horizontal="center" vertical="center"/>
    </xf>
    <xf numFmtId="170" fontId="9" fillId="0" borderId="13" xfId="1" applyNumberFormat="1" applyFont="1" applyFill="1" applyBorder="1" applyAlignment="1" applyProtection="1">
      <alignment horizontal="right" vertical="center"/>
    </xf>
    <xf numFmtId="0" fontId="11" fillId="0" borderId="15" xfId="0" applyFont="1" applyBorder="1" applyAlignment="1" applyProtection="1">
      <alignment horizontal="left" vertical="center" wrapText="1"/>
    </xf>
    <xf numFmtId="170" fontId="9" fillId="0" borderId="15" xfId="1" applyNumberFormat="1" applyFont="1" applyFill="1" applyBorder="1" applyAlignment="1" applyProtection="1">
      <alignment horizontal="right" vertical="center"/>
    </xf>
    <xf numFmtId="0" fontId="11" fillId="0" borderId="15" xfId="0" applyFont="1" applyFill="1" applyBorder="1" applyAlignment="1" applyProtection="1">
      <alignment horizontal="left" vertical="center" wrapText="1"/>
    </xf>
    <xf numFmtId="0" fontId="9" fillId="0" borderId="15" xfId="0" applyFont="1" applyFill="1" applyBorder="1" applyAlignment="1" applyProtection="1">
      <alignment horizontal="center" vertical="center"/>
    </xf>
    <xf numFmtId="170" fontId="9" fillId="0" borderId="15" xfId="1" applyNumberFormat="1" applyBorder="1" applyAlignment="1" applyProtection="1">
      <alignment horizontal="right" vertical="center"/>
    </xf>
    <xf numFmtId="0" fontId="6" fillId="0" borderId="0" xfId="0" applyFont="1" applyBorder="1" applyAlignment="1" applyProtection="1">
      <alignment horizontal="center" vertical="center"/>
      <protection locked="0"/>
    </xf>
  </cellXfs>
  <cellStyles count="4">
    <cellStyle name="Moeda" xfId="2" builtinId="4"/>
    <cellStyle name="Normal" xfId="0" builtinId="0"/>
    <cellStyle name="Porcentagem" xfId="3" builtinId="5"/>
    <cellStyle name="Vírgula" xfId="1" builtinId="3"/>
  </cellStyles>
  <dxfs count="5">
    <dxf>
      <fill>
        <patternFill>
          <bgColor rgb="FFFFFF00"/>
        </patternFill>
      </fill>
    </dxf>
    <dxf>
      <fill>
        <patternFill>
          <bgColor rgb="FF00B0F0"/>
        </patternFill>
      </fill>
    </dxf>
    <dxf>
      <fill>
        <patternFill>
          <bgColor rgb="FF92D050"/>
        </patternFill>
      </fill>
    </dxf>
    <dxf>
      <fill>
        <patternFill>
          <bgColor rgb="FF00B0F0"/>
        </patternFill>
      </fill>
    </dxf>
    <dxf>
      <fill>
        <patternFill>
          <bgColor rgb="FFFFFF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DEADA"/>
      <rgbColor rgb="FFCCFFFF"/>
      <rgbColor rgb="FF660066"/>
      <rgbColor rgb="FFFF8080"/>
      <rgbColor rgb="FF0066CC"/>
      <rgbColor rgb="FFE6E0EC"/>
      <rgbColor rgb="FF000080"/>
      <rgbColor rgb="FFFF00FF"/>
      <rgbColor rgb="FFFFFF00"/>
      <rgbColor rgb="FF00FFFF"/>
      <rgbColor rgb="FF800080"/>
      <rgbColor rgb="FF800000"/>
      <rgbColor rgb="FF008080"/>
      <rgbColor rgb="FF0000FF"/>
      <rgbColor rgb="FF00B0F0"/>
      <rgbColor rgb="FFCCFFFF"/>
      <rgbColor rgb="FFCCFFCC"/>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R&#199;-UBSF%20Gl&#243;ria-S-1312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
      <sheetName val="A2"/>
      <sheetName val="BDI"/>
      <sheetName val="Composições"/>
      <sheetName val="Cotações"/>
      <sheetName val="Composições SINAPI"/>
      <sheetName val="Insumo SINAPI"/>
    </sheetNames>
    <sheetDataSet>
      <sheetData sheetId="0"/>
      <sheetData sheetId="1"/>
      <sheetData sheetId="2"/>
      <sheetData sheetId="3"/>
      <sheetData sheetId="4"/>
      <sheetData sheetId="5">
        <row r="5">
          <cell r="A5" t="str">
            <v>CODIGO  DA COmPOSICAO</v>
          </cell>
          <cell r="B5" t="str">
            <v>DESCRICAO DA COmPOSICAO</v>
          </cell>
          <cell r="C5" t="str">
            <v>un.IDADE</v>
          </cell>
          <cell r="D5" t="str">
            <v>CUStO tOtAL</v>
          </cell>
        </row>
        <row r="7">
          <cell r="A7">
            <v>97141</v>
          </cell>
          <cell r="B7" t="str">
            <v>ASSENtAmENtO DE tUBO DE FERRO Fun.DIDO PARA REDE DE ÁGUA, DN 80 mm, Jun.tA ELÁStICA, INStALADO Em LOCAL COm NÍVEL ALtO DE INtERFERÊNCIAS (NÃO INCLUI FORNECImENtO). AF_11/2017</v>
          </cell>
          <cell r="C7" t="str">
            <v>m</v>
          </cell>
          <cell r="D7">
            <v>6.44</v>
          </cell>
        </row>
        <row r="8">
          <cell r="A8">
            <v>97142</v>
          </cell>
          <cell r="B8" t="str">
            <v>ASSENtAmENtO DE tUBO DE FERRO Fun.DIDO PARA REDE DE ÁGUA, DN 100 mm, Jun.tA ELÁStICA, INStALADO Em LOCAL COm NÍVEL ALtO DE INtERFERÊNCIAS (NÃO INCLUI FORNECImENtO). AF_11/2017</v>
          </cell>
          <cell r="C8" t="str">
            <v>m</v>
          </cell>
          <cell r="D8">
            <v>7.2</v>
          </cell>
        </row>
        <row r="9">
          <cell r="A9">
            <v>97143</v>
          </cell>
          <cell r="B9" t="str">
            <v>ASSENtAmENtO DE tUBO DE FERRO Fun.DIDO PARA REDE DE ÁGUA, DN 150 mm, Jun.tA ELÁStICA, INStALADO Em LOCAL COm NÍVEL ALtO DE INtERFERÊNCIAS (NÃO INCLUI FORNECImENtO). AF_11/2017</v>
          </cell>
          <cell r="C9" t="str">
            <v>m</v>
          </cell>
          <cell r="D9">
            <v>9.09</v>
          </cell>
        </row>
        <row r="10">
          <cell r="A10">
            <v>97144</v>
          </cell>
          <cell r="B10" t="str">
            <v>ASSENtAmENtO DE tUBO DE FERRO Fun.DIDO PARA REDE DE ÁGUA, DN 200 mm, Jun.tA ELÁStICA, INStALADO Em LOCAL COm NÍVEL ALtO DE INtERFERÊNCIAS (NÃO INCLUI FORNECImENtO). AF_11/2017</v>
          </cell>
          <cell r="C10" t="str">
            <v>m</v>
          </cell>
          <cell r="D10">
            <v>10.94</v>
          </cell>
        </row>
        <row r="11">
          <cell r="A11">
            <v>97145</v>
          </cell>
          <cell r="B11" t="str">
            <v>ASSENtAmENtO DE tUBO DE FERRO Fun.DIDO PARA REDE DE ÁGUA, DN 250 mm, Jun.tA ELÁStICA, INStALADO Em LOCAL COm NÍVEL ALtO DE INtERFERÊNCIAS (NÃO INCLUI FORNECImENtO). AF_11/2017</v>
          </cell>
          <cell r="C11" t="str">
            <v>m</v>
          </cell>
          <cell r="D11">
            <v>12.84</v>
          </cell>
        </row>
        <row r="12">
          <cell r="A12">
            <v>97146</v>
          </cell>
          <cell r="B12" t="str">
            <v>ASSENtAmENtO DE tUBO DE FERRO Fun.DIDO PARA REDE DE ÁGUA, DN 300 mm, Jun.tA ELÁStICA, INStALADO Em LOCAL COm NÍVEL ALtO DE INtERFERÊNCIAS (NÃO INCLUI FORNECImENtO). AF_11/2017</v>
          </cell>
          <cell r="C12" t="str">
            <v>m</v>
          </cell>
          <cell r="D12">
            <v>14.73</v>
          </cell>
        </row>
        <row r="13">
          <cell r="A13">
            <v>97147</v>
          </cell>
          <cell r="B13" t="str">
            <v>ASSENtAmENtO DE tUBO DE FERRO Fun.DIDO PARA REDE DE ÁGUA, DN 350 mm, Jun.tA ELÁStICA, INStALADO Em LOCAL COm NÍVEL ALtO DE INtERFERÊNCIAS (NÃO INCLUI FORNECImENtO). AF_11/2017</v>
          </cell>
          <cell r="C13" t="str">
            <v>m</v>
          </cell>
          <cell r="D13">
            <v>16.61</v>
          </cell>
        </row>
        <row r="14">
          <cell r="A14">
            <v>97148</v>
          </cell>
          <cell r="B14" t="str">
            <v>ASSENtAmENtO DE tUBO DE FERRO Fun.DIDO PARA REDE DE ÁGUA, DN 400 mm, Jun.tA ELÁStICA, INStALADO Em LOCAL COm NÍVEL ALtO DE INtERFERÊNCIAS (NÃO INCLUI FORNECImENtO). AF_11/2017</v>
          </cell>
          <cell r="C14" t="str">
            <v>m</v>
          </cell>
          <cell r="D14">
            <v>18.510000000000002</v>
          </cell>
        </row>
        <row r="15">
          <cell r="A15">
            <v>97149</v>
          </cell>
          <cell r="B15" t="str">
            <v>ASSENtAmENtO DE tUBO DE FERRO Fun.DIDO PARA REDE DE ÁGUA, DN 450 mm, Jun.tA ELÁStICA, INStALADO Em LOCAL COm NÍVEL ALtO DE INtERFERÊNCIAS (NÃO INCLUI FORNECImENtO). AF_11/2017</v>
          </cell>
          <cell r="C15" t="str">
            <v>m</v>
          </cell>
          <cell r="D15">
            <v>20.420000000000002</v>
          </cell>
        </row>
        <row r="16">
          <cell r="A16">
            <v>97150</v>
          </cell>
          <cell r="B16" t="str">
            <v>ASSENtAmENtO DE tUBO DE FERRO Fun.DIDO PARA REDE DE ÁGUA, DN 500 mm, Jun.tA ELÁStICA, INStALADO Em LOCAL COm NÍVEL ALtO DE INtERFERÊNCIAS (NÃO INCLUI FORNECImENtO). AF_11/2017</v>
          </cell>
          <cell r="C16" t="str">
            <v>m</v>
          </cell>
          <cell r="D16">
            <v>24.83</v>
          </cell>
        </row>
        <row r="17">
          <cell r="A17">
            <v>97151</v>
          </cell>
          <cell r="B17" t="str">
            <v>ASSENtAmENtO DE tUBO DE FERRO Fun.DIDO PARA REDE DE ÁGUA, DN 600 mm, Jun.tA ELÁStICA, INStALADO Em LOCAL COm NÍVEL ALtO DE INtERFERÊNCIAS (NÃO INCLUI FORNECImENtO). AF_11/2017</v>
          </cell>
          <cell r="C17" t="str">
            <v>m</v>
          </cell>
          <cell r="D17">
            <v>29</v>
          </cell>
        </row>
        <row r="18">
          <cell r="A18">
            <v>97152</v>
          </cell>
          <cell r="B18" t="str">
            <v>ASSENtAmENtO DE tUBO DE FERRO Fun.DIDO PARA REDE DE ÁGUA, DN 700 mm, Jun.tA ELÁStICA, INStALADO Em LOCAL COm NÍVEL ALtO DE INtERFERÊNCIAS (NÃO INCLUI FORNECImENtO). AF_11/2017</v>
          </cell>
          <cell r="C18" t="str">
            <v>m</v>
          </cell>
          <cell r="D18">
            <v>32.979999999999997</v>
          </cell>
        </row>
        <row r="19">
          <cell r="A19">
            <v>97153</v>
          </cell>
          <cell r="B19" t="str">
            <v>ASSENtAmENtO DE tUBO DE FERRO Fun.DIDO PARA REDE DE ÁGUA, DN 800 mm, Jun.tA ELÁStICA, INStALADO Em LOCAL COm NÍVEL ALtO DE INtERFERÊNCIAS (NÃO INCLUI FORNECImENtO). AF_11/2017</v>
          </cell>
          <cell r="C19" t="str">
            <v>m</v>
          </cell>
          <cell r="D19">
            <v>37.090000000000003</v>
          </cell>
        </row>
        <row r="20">
          <cell r="A20">
            <v>97154</v>
          </cell>
          <cell r="B20" t="str">
            <v>ASSENtAmENtO DE tUBO DE FERRO Fun.DIDO PARA REDE DE ÁGUA, DN 900 mm, Jun.tA ELÁStICA, INStALADO Em LOCAL COm NÍVEL ALtO DE INtERFERÊNCIAS (NÃO INCLUI FORNECImENtO). AF_11/2017</v>
          </cell>
          <cell r="C20" t="str">
            <v>m</v>
          </cell>
          <cell r="D20">
            <v>41.2</v>
          </cell>
        </row>
        <row r="21">
          <cell r="A21">
            <v>97155</v>
          </cell>
          <cell r="B21" t="str">
            <v>ASSENtAmENtO DE tUBO DE FERRO Fun.DIDO PARA REDE DE ÁGUA, DN 1000 mm, Jun.tA ELÁStICA, INStALADO Em LOCAL COm NÍVEL ALtO DE INtERFERÊNCIAS (NÃO INCLUI FORNECImENtO). AF_11/2017</v>
          </cell>
          <cell r="C21" t="str">
            <v>m</v>
          </cell>
          <cell r="D21">
            <v>45.32</v>
          </cell>
        </row>
        <row r="22">
          <cell r="A22">
            <v>97156</v>
          </cell>
          <cell r="B22" t="str">
            <v>ASSENtAmENtO DE tUBO DE FERRO Fun.DIDO PARA REDE DE ÁGUA, DN 1200 mm, Jun.tA ELÁStICA, INStALADO Em LOCAL COm NÍVEL ALtO DE INtERFERÊNCIAS (NÃO INCLUI FORNECImENtO). AF_11/2017</v>
          </cell>
          <cell r="C22" t="str">
            <v>m</v>
          </cell>
          <cell r="D22">
            <v>53.87</v>
          </cell>
        </row>
        <row r="23">
          <cell r="A23">
            <v>97157</v>
          </cell>
          <cell r="B23" t="str">
            <v>ASSENtAmENtO DE tUBO DE FERRO Fun.DIDO PARA REDE DE ÁGUA, DN 80 mm, Jun.tA ELÁStICA, INStALADO Em LOCAL COm NÍVEL BAIXO DE INtERFERÊNCIAS (NÃO INCLUI FORNECImENtO). AF_11/2017</v>
          </cell>
          <cell r="C23" t="str">
            <v>m</v>
          </cell>
          <cell r="D23">
            <v>3.92</v>
          </cell>
        </row>
        <row r="24">
          <cell r="A24">
            <v>97158</v>
          </cell>
          <cell r="B24" t="str">
            <v>ASSENtAmENtO DE tUBO DE FERRO Fun.DIDO PARA REDE DE ÁGUA, DN 100 mm, Jun.tA ELÁStICA, INStALADO Em LOCAL COm NÍVEL BAIXO DE INtERFERÊNCIAS (NÃO INCLUI FORNECImENtO). AF_11/2017</v>
          </cell>
          <cell r="C24" t="str">
            <v>m</v>
          </cell>
          <cell r="D24">
            <v>4.38</v>
          </cell>
        </row>
        <row r="25">
          <cell r="A25">
            <v>97159</v>
          </cell>
          <cell r="B25" t="str">
            <v>ASSENtAmENtO DE tUBO DE FERRO Fun.DIDO PARA REDE DE ÁGUA, DN 150 mm, Jun.tA ELÁStICA, INStALADO Em LOCAL COm NÍVEL BAIXO DE INtERFERÊNCIAS (NÃO INCLUI FORNECImENtO). AF_11/2017</v>
          </cell>
          <cell r="C25" t="str">
            <v>m</v>
          </cell>
          <cell r="D25">
            <v>5.52</v>
          </cell>
        </row>
        <row r="26">
          <cell r="A26">
            <v>97160</v>
          </cell>
          <cell r="B26" t="str">
            <v>ASSENtAmENtO DE tUBO DE FERRO Fun.DIDO PARA REDE DE ÁGUA, DN 200 mm, Jun.tA ELÁStICA, INStALADO Em LOCAL COm NÍVEL BAIXO DE INtERFERÊNCIAS (NÃO INCLUI FORNECImENtO). AF_11/2017</v>
          </cell>
          <cell r="C26" t="str">
            <v>m</v>
          </cell>
          <cell r="D26">
            <v>6.65</v>
          </cell>
        </row>
        <row r="27">
          <cell r="A27">
            <v>97161</v>
          </cell>
          <cell r="B27" t="str">
            <v>ASSENtAmENtO DE tUBO DE FERRO Fun.DIDO PARA REDE DE ÁGUA, DN 250 mm, Jun.tA ELÁStICA, INStALADO Em LOCAL COm NÍVEL BAIXO DE INtERFERÊNCIAS (NÃO INCLUI FORNECImENtO). AF_11/2017</v>
          </cell>
          <cell r="C27" t="str">
            <v>m</v>
          </cell>
          <cell r="D27">
            <v>7.85</v>
          </cell>
        </row>
        <row r="28">
          <cell r="A28">
            <v>97162</v>
          </cell>
          <cell r="B28" t="str">
            <v>ASSENtAmENtO DE tUBO DE FERRO Fun.DIDO PARA REDE DE ÁGUA, DN 300 mm, Jun.tA ELÁStICA, INStALADO Em LOCAL COm NÍVEL BAIXO DE INtERFERÊNCIAS (NÃO INCLUI FORNECImENtO). AF_11/2017</v>
          </cell>
          <cell r="C28" t="str">
            <v>m</v>
          </cell>
          <cell r="D28">
            <v>8.9700000000000006</v>
          </cell>
        </row>
        <row r="29">
          <cell r="A29">
            <v>97163</v>
          </cell>
          <cell r="B29" t="str">
            <v>ASSENtAmENtO DE tUBO DE FERRO Fun.DIDO PARA REDE DE ÁGUA, DN 350 mm, Jun.tA ELÁStICA, INStALADO Em LOCAL COm NÍVEL BAIXO DE INtERFERÊNCIAS (NÃO INCLUI FORNECImENtO). AF_11/2017</v>
          </cell>
          <cell r="C29" t="str">
            <v>m</v>
          </cell>
          <cell r="D29">
            <v>10.14</v>
          </cell>
        </row>
        <row r="30">
          <cell r="A30">
            <v>97164</v>
          </cell>
          <cell r="B30" t="str">
            <v>ASSENtAmENtO DE tUBO DE FERRO Fun.DIDO PARA REDE DE ÁGUA, DN 400 mm, Jun.tA ELÁStICA, INStALADO Em LOCAL COm NÍVEL BAIXO DE INtERFERÊNCIAS (NÃO INCLUI FORNECImENtO). AF_11/2017</v>
          </cell>
          <cell r="C30" t="str">
            <v>m</v>
          </cell>
          <cell r="D30">
            <v>11.31</v>
          </cell>
        </row>
        <row r="31">
          <cell r="A31">
            <v>97165</v>
          </cell>
          <cell r="B31" t="str">
            <v>ASSENtAmENtO DE tUBO DE FERRO Fun.DIDO PARA REDE DE ÁGUA, DN 450 mm, Jun.tA ELÁStICA, INStALADO Em LOCAL COm NÍVEL BAIXO DE INtERFERÊNCIAS (NÃO INCLUI FORNECImENtO). AF_11/2017</v>
          </cell>
          <cell r="C31" t="str">
            <v>m</v>
          </cell>
          <cell r="D31">
            <v>12.49</v>
          </cell>
        </row>
        <row r="32">
          <cell r="A32">
            <v>97166</v>
          </cell>
          <cell r="B32" t="str">
            <v>ASSENtAmENtO DE tUBO DE FERRO Fun.DIDO PARA REDE DE ÁGUA, DN 500 mm, Jun.tA ELÁStICA, INStALADO Em LOCAL COm NÍVEL BAIXO DE INtERFERÊNCIAS (NÃO INCLUI FORNECImENtO). AF_11/2017</v>
          </cell>
          <cell r="C32" t="str">
            <v>m</v>
          </cell>
          <cell r="D32">
            <v>15.19</v>
          </cell>
        </row>
        <row r="33">
          <cell r="A33">
            <v>97167</v>
          </cell>
          <cell r="B33" t="str">
            <v>ASSENtAmENtO DE tUBO DE FERRO Fun.DIDO PARA REDE DE ÁGUA, DN 600 mm, Jun.tA ELÁStICA, INStALADO Em LOCAL COm NÍVEL BAIXO DE INtERFERÊNCIAS (NÃO INCLUI FORNECImENtO). AF_11/2017</v>
          </cell>
          <cell r="C33" t="str">
            <v>m</v>
          </cell>
          <cell r="D33">
            <v>17.760000000000002</v>
          </cell>
        </row>
        <row r="34">
          <cell r="A34">
            <v>97168</v>
          </cell>
          <cell r="B34" t="str">
            <v>ASSENtAmENtO DE tUBO DE FERRO Fun.DIDO PARA REDE DE ÁGUA, DN 700 mm, Jun.tA ELÁStICA, INStALADO Em LOCAL COm NÍVEL BAIXO DE INtERFERÊNCIAS (NÃO INCLUI FORNECImENtO). AF_11/2017</v>
          </cell>
          <cell r="C34" t="str">
            <v>m</v>
          </cell>
          <cell r="D34">
            <v>20.14</v>
          </cell>
        </row>
        <row r="35">
          <cell r="A35">
            <v>97169</v>
          </cell>
          <cell r="B35" t="str">
            <v>ASSENtAmENtO DE tUBO DE FERRO Fun.DIDO PARA REDE DE ÁGUA, DN 800 mm, Jun.tA ELÁStICA, INStALADO Em LOCAL COm NÍVEL BAIXO DE INtERFERÊNCIAS (NÃO INCLUI FORNECImENtO). AF_11/2017</v>
          </cell>
          <cell r="C35" t="str">
            <v>m</v>
          </cell>
          <cell r="D35">
            <v>22.65</v>
          </cell>
        </row>
        <row r="36">
          <cell r="A36">
            <v>97170</v>
          </cell>
          <cell r="B36" t="str">
            <v>ASSENtAmENtO DE tUBO DE FERRO Fun.DIDO PARA REDE DE ÁGUA, DN 900 mm, Jun.tA ELÁStICA, INStALADO Em LOCAL COm NÍVEL BAIXO DE INtERFERÊNCIAS (NÃO INCLUI FORNECImENtO). AF_11/2017</v>
          </cell>
          <cell r="C36" t="str">
            <v>m</v>
          </cell>
          <cell r="D36">
            <v>25.16</v>
          </cell>
        </row>
        <row r="37">
          <cell r="A37">
            <v>97171</v>
          </cell>
          <cell r="B37" t="str">
            <v>ASSENtAmENtO DE tUBO DE FERRO Fun.DIDO PARA REDE DE ÁGUA, DN 1000 mm, Jun.tA ELÁStICA, INStALADO Em LOCAL COm NÍVEL BAIXO DE INtERFERÊNCIAS (NÃO INCLUI FORNECImENtO). AF_11/2017</v>
          </cell>
          <cell r="C37" t="str">
            <v>m</v>
          </cell>
          <cell r="D37">
            <v>27.71</v>
          </cell>
        </row>
        <row r="38">
          <cell r="A38">
            <v>97172</v>
          </cell>
          <cell r="B38" t="str">
            <v>ASSENtAmENtO DE tUBO DE FERRO Fun.DIDO PARA REDE DE ÁGUA, DN 1200 mm, Jun.tA ELÁStICA, INStALADO Em LOCAL COm NÍVEL BAIXO DE INtERFERÊNCIAS (NÃO INCLUI FORNECImENtO). AF_11/2017</v>
          </cell>
          <cell r="C38" t="str">
            <v>m</v>
          </cell>
          <cell r="D38">
            <v>33.06</v>
          </cell>
        </row>
        <row r="39">
          <cell r="A39">
            <v>97173</v>
          </cell>
          <cell r="B39" t="str">
            <v>ASSENtAmENtO DE tUBO DE AÇO CARBONO PARA REDE DE ÁGUA, DN 600 mm (24), Jun.tA SOLDADA, INStALADO Em LOCAL COm NÍVEL ALtO DE INtERFERÊNCIAS (NÃO INCLUI FORNECImENtO). AF_11/2017</v>
          </cell>
          <cell r="C39" t="str">
            <v>m</v>
          </cell>
          <cell r="D39">
            <v>29.17</v>
          </cell>
        </row>
        <row r="40">
          <cell r="A40">
            <v>97174</v>
          </cell>
          <cell r="B40" t="str">
            <v>ASSENtAmENtO DE tUBO DE AÇO CARBONO PARA REDE DE ÁGUA, DN 700 mm (28), Jun.tA SOLDADA, INStALADO Em LOCAL COm NÍVEL ALtO DE INtERFERÊNCIAS (NÃO INCLUI FORNECImENtO). AF_11/2017</v>
          </cell>
          <cell r="C40" t="str">
            <v>m</v>
          </cell>
          <cell r="D40">
            <v>33.76</v>
          </cell>
        </row>
        <row r="41">
          <cell r="A41">
            <v>97175</v>
          </cell>
          <cell r="B41" t="str">
            <v>ASSENtAmENtO DE tUBO DE AÇO CARBONO PARA REDE DE ÁGUA, DN 800 mm (32), Jun.tA SOLDADA, INStALADO Em LOCAL COm NÍVEL ALtO DE INtERFERÊNCIAS (NÃO INCLUI FORNECImENtO). AF_11/2017</v>
          </cell>
          <cell r="C41" t="str">
            <v>m</v>
          </cell>
          <cell r="D41">
            <v>38.340000000000003</v>
          </cell>
        </row>
        <row r="42">
          <cell r="A42">
            <v>97176</v>
          </cell>
          <cell r="B42" t="str">
            <v>ASSENtAmENtO DE tUBO DE AÇO CARBONO PARA REDE DE ÁGUA, DN 900 mm (36), Jun.tA SOLDADA, INStALADO Em LOCAL COm NÍVEL ALtO DE INtERFERÊNCIAS (NÃO INCLUI FORNECImENtO). AF_11/2017</v>
          </cell>
          <cell r="C42" t="str">
            <v>m</v>
          </cell>
          <cell r="D42">
            <v>42.93</v>
          </cell>
        </row>
        <row r="43">
          <cell r="A43">
            <v>97177</v>
          </cell>
          <cell r="B43" t="str">
            <v>ASSENtAmENtO DE tUBO DE AÇO CARBONO PARA REDE DE ÁGUA, DN 1000 mm (40) OU DN 1100 mm (44), Jun.tA SOLDADA, INStALADO Em LOCAL COm NÍVEL ALtO DE INtERFERÊNCIAS (NÃO INCLUI FORNECImENtO). AF_11/2017</v>
          </cell>
          <cell r="C43" t="str">
            <v>m</v>
          </cell>
          <cell r="D43">
            <v>52.09</v>
          </cell>
        </row>
        <row r="44">
          <cell r="A44">
            <v>97178</v>
          </cell>
          <cell r="B44" t="str">
            <v>ASSENtAmENtO DE tUBO DE AÇO CARBONO PARA REDE DE ÁGUA, DN 1200 mm (48) OU DN 1300 mm (52), Jun.tA SOLDADA, INStALADO Em LOCAL COm NÍVEL ALtO DE INtERFERÊNCIAS (NÃO INCLUI FORNECImENtO). AF_11/2017</v>
          </cell>
          <cell r="C44" t="str">
            <v>m</v>
          </cell>
          <cell r="D44">
            <v>61.27</v>
          </cell>
        </row>
        <row r="45">
          <cell r="A45">
            <v>97179</v>
          </cell>
          <cell r="B45" t="str">
            <v>ASSENtAmENtO DE tUBO DE AÇO CARBONO PARA REDE DE ÁGUA, DN 1400 mm (56'') OU DN 1500 mm (60), Jun.tA SOLDADA, INStALADO Em LOCAL COm NÍVEL ALtO DE INtERFERÊNCIAS (NÃO INCLUI FORNECImENtO). AF_11/2017</v>
          </cell>
          <cell r="C45" t="str">
            <v>m</v>
          </cell>
          <cell r="D45">
            <v>70.430000000000007</v>
          </cell>
        </row>
        <row r="46">
          <cell r="A46">
            <v>97180</v>
          </cell>
          <cell r="B46" t="str">
            <v>ASSENtAmENtO DE tUBO DE AÇO CARBONO PARA REDE DE ÁGUA, DN 1600 mm (64) OU DN 1700 mm (68), Jun.tA SOLDADA, INStALADO Em LOCAL COm NÍVEL ALtO DE INtERFERÊNCIAS (NÃO INCLUI FORNECImENtO). AF_11/2017</v>
          </cell>
          <cell r="C46" t="str">
            <v>m</v>
          </cell>
          <cell r="D46">
            <v>79.599999999999994</v>
          </cell>
        </row>
        <row r="47">
          <cell r="A47">
            <v>97181</v>
          </cell>
          <cell r="B47" t="str">
            <v>ASSENtAmENtO DE tUBO DE AÇO CARBONO PARA REDE DE ÁGUA, DN 1800 mm (72) OU DN 1900 mm (76), Jun.tA SOLDADA, INStALADO Em LOCAL COm NÍVEL ALtO DE INtERFERÊNCIAS (NÃO INCLUI FORNECImENtO). AF_11/2017</v>
          </cell>
          <cell r="C47" t="str">
            <v>m</v>
          </cell>
          <cell r="D47">
            <v>91.72</v>
          </cell>
        </row>
        <row r="48">
          <cell r="A48">
            <v>97182</v>
          </cell>
          <cell r="B48" t="str">
            <v>ASSENtAmENtO DE tUBO DE AÇO CARBONO PARA REDE DE ÁGUA, DN 2000 mm (80) OU DN 2100 mm (84), Jun.tA SOLDADA, INStALADO Em LOCAL COm NÍVEL ALtO DE INtERFERÊNCIAS (NÃO INCLUI FORNECImENtO). AF_11/2017</v>
          </cell>
          <cell r="C48" t="str">
            <v>m</v>
          </cell>
          <cell r="D48">
            <v>101.2</v>
          </cell>
        </row>
        <row r="49">
          <cell r="A49">
            <v>97183</v>
          </cell>
          <cell r="B49" t="str">
            <v>ASSENtAmENtO DE tUBO DE AÇO CARBONO PARA REDE DE ÁGUA, DN 600 mm (24), Jun.tA SOLDADA, INStALADO Em LOCAL COm NÍVEL BAIXO DE INtERFERÊNCIAS (NÃO INCLUI FORNECImENtO). AF_11/2017</v>
          </cell>
          <cell r="C49" t="str">
            <v>m</v>
          </cell>
          <cell r="D49">
            <v>24.18</v>
          </cell>
        </row>
        <row r="50">
          <cell r="A50">
            <v>97184</v>
          </cell>
          <cell r="B50" t="str">
            <v>ASSENtAmENtO DE tUBO DE AÇO CARBONO PARA REDE DE ÁGUA, DN 700 mm (28), Jun.tA SOLDADA, INStALADO Em LOCAL COm NÍVEL BAIXO DE INtERFERÊNCIAS (NÃO INCLUI FORNECImENtO). AF_11/2017</v>
          </cell>
          <cell r="C50" t="str">
            <v>m</v>
          </cell>
          <cell r="D50">
            <v>28.05</v>
          </cell>
        </row>
        <row r="51">
          <cell r="A51">
            <v>97185</v>
          </cell>
          <cell r="B51" t="str">
            <v>ASSENtAmENtO DE tUBO DE AÇO CARBONO PARA REDE DE ÁGUA, DN 800 mm (32), Jun.tA SOLDADA, INStALADO Em LOCAL COm NÍVEL BAIXO DE INtERFERÊNCIAS (NÃO INCLUI FORNECImENtO). AF_11/2017</v>
          </cell>
          <cell r="C51" t="str">
            <v>m</v>
          </cell>
          <cell r="D51">
            <v>31.9</v>
          </cell>
        </row>
        <row r="52">
          <cell r="A52">
            <v>97186</v>
          </cell>
          <cell r="B52" t="str">
            <v>ASSENtAmENtO DE tUBO DE AÇO CARBONO PARA REDE DE ÁGUA, DN 900 mm (36), Jun.tA SOLDADA, INStALADO Em LOCAL COm NÍVEL BAIXO DE INtERFERÊNCIAS (NÃO INCLUI FORNECImENtO). AF_11/2017</v>
          </cell>
          <cell r="C52" t="str">
            <v>m</v>
          </cell>
          <cell r="D52">
            <v>35.770000000000003</v>
          </cell>
        </row>
        <row r="53">
          <cell r="A53">
            <v>97187</v>
          </cell>
          <cell r="B53" t="str">
            <v>ASSENtAmENtO DE tUBO DE AÇO CARBONO PARA REDE DE ÁGUA, DN 1000 mm (40  ) OU DN 1100 mm (44  ), Jun.tA SOLDADA, INStALADO Em LOCAL COm NÍVEL BAIXO DE INtERFERÊNCIAS (NÃO INCLUI FORNECImENtO). AF_11/2017</v>
          </cell>
          <cell r="C53" t="str">
            <v>m</v>
          </cell>
          <cell r="D53">
            <v>43.49</v>
          </cell>
        </row>
        <row r="54">
          <cell r="A54">
            <v>97188</v>
          </cell>
          <cell r="B54" t="str">
            <v>ASSENtAmENtO DE tUBO DE AÇO CARBONO PARA REDE DE ÁGUA, DN 1200 mm (48) OU DN 1300 mm (52), Jun.tA SOLDADA, INStALADO Em LOCAL COm NÍVEL BAIXO DE INtERFERÊNCIAS (NÃO INCLUI FORNECImENtO). AF_11/2017</v>
          </cell>
          <cell r="C54" t="str">
            <v>m</v>
          </cell>
          <cell r="D54">
            <v>51.22</v>
          </cell>
        </row>
        <row r="55">
          <cell r="A55">
            <v>97189</v>
          </cell>
          <cell r="B55" t="str">
            <v>ASSENtAmENtO DE tUBO DE AÇO CARBONO PARA REDE DE ÁGUA, DN 1400 mm (56'') OU DN 1500 mm (60), Jun.tA SOLDADA, INStALADO Em LOCAL COm NÍVEL BAIXO DE INtERFERÊNCIAS (NÃO INCLUI FORNECImENtO). AF_11/2017</v>
          </cell>
          <cell r="C55" t="str">
            <v>m</v>
          </cell>
          <cell r="D55">
            <v>58.95</v>
          </cell>
        </row>
        <row r="56">
          <cell r="A56">
            <v>97190</v>
          </cell>
          <cell r="B56" t="str">
            <v>ASSENtAmENtO DE tUBO DE AÇO CARBONO PARA REDE DE ÁGUA, DN 1600 mm (64) OU DN 1700 mm (68), Jun.tA SOLDADA, INStALADO Em LOCAL COm NÍVEL BAIXO DE INtERFERÊNCIAS (NÃO INCLUI FORNECImENtO). AF_11/2017</v>
          </cell>
          <cell r="C56" t="str">
            <v>m</v>
          </cell>
          <cell r="D56">
            <v>66.67</v>
          </cell>
        </row>
        <row r="57">
          <cell r="A57">
            <v>97191</v>
          </cell>
          <cell r="B57" t="str">
            <v>ASSENtAmENtO DE tUBO DE AÇO CARBONO PARA REDE DE ÁGUA, DN 1800 mm (72) OU DN 1900 mm (76), Jun.tA SOLDADA, INStALADO Em LOCAL COm NÍVEL BAIXO DE INtERFERÊNCIAS (NÃO INCLUI FORNECImENtO). AF_11/2017</v>
          </cell>
          <cell r="C57" t="str">
            <v>m</v>
          </cell>
          <cell r="D57">
            <v>76.67</v>
          </cell>
        </row>
        <row r="58">
          <cell r="A58">
            <v>97192</v>
          </cell>
          <cell r="B58" t="str">
            <v>ASSENtAmENtO DE tUBO DE AÇO CARBONO PARA REDE DE ÁGUA, DN 2000 mm (80) OU DN 2100 mm (84), Jun.tA SOLDADA, INStALADO Em LOCAL COm NÍVEL BAIXO DE INtERFERÊNCIAS (NÃO INCLUI FORNECImENtO). AF_11/2017</v>
          </cell>
          <cell r="C58" t="str">
            <v>m</v>
          </cell>
          <cell r="D58">
            <v>84.63</v>
          </cell>
        </row>
        <row r="59">
          <cell r="A59">
            <v>90694</v>
          </cell>
          <cell r="B59" t="str">
            <v>tUBO DE PVC PARA REDE COLEtORA DE ESGOtO DE PAREDE mACIÇA, DN 100 mm, Jun.tA ELÁStICA, INStALADO Em LOCAL COm NÍVEL BAIXO DE INtERFERÊNCIAS - FORNECImENtO E ASSENtAmENtO. AF_06/2015</v>
          </cell>
          <cell r="C59" t="str">
            <v>m</v>
          </cell>
          <cell r="D59">
            <v>22.61</v>
          </cell>
        </row>
        <row r="60">
          <cell r="A60">
            <v>90695</v>
          </cell>
          <cell r="B60" t="str">
            <v>tUBO DE PVC PARA REDE COLEtORA DE ESGOtO DE PAREDE mACIÇA, DN 150 mm, Jun.tA ELÁStICA, INStALADO Em LOCAL COm NÍVEL BAIXO DE INtERFERÊNCIAS - FORNECImENtO E ASSENtAmENtO. AF_06/2015</v>
          </cell>
          <cell r="C60" t="str">
            <v>m</v>
          </cell>
          <cell r="D60">
            <v>46.53</v>
          </cell>
        </row>
        <row r="61">
          <cell r="A61">
            <v>90696</v>
          </cell>
          <cell r="B61" t="str">
            <v>tUBO DE PVC PARA REDE COLEtORA DE ESGOtO DE PAREDE mACIÇA, DN 200 mm, Jun.tA ELÁStICA, INStALADO Em LOCAL COm NÍVEL BAIXO DE INtERFERÊNCIAS - FORNECImENtO E ASSENtAmENtO. AF_06/2015</v>
          </cell>
          <cell r="C61" t="str">
            <v>m</v>
          </cell>
          <cell r="D61">
            <v>68.900000000000006</v>
          </cell>
        </row>
        <row r="62">
          <cell r="A62">
            <v>90697</v>
          </cell>
          <cell r="B62" t="str">
            <v>tUBO DE PVC PARA REDE COLEtORA DE ESGOtO DE PAREDE mACIÇA, DN 250 mm, Jun.tA ELÁStICA, INStALADO Em LOCAL COm NÍVEL BAIXO DE INtERFERÊNCIAS - FORNECImENtO E ASSENtAmENtO. AF_06/2015</v>
          </cell>
          <cell r="C62" t="str">
            <v>m</v>
          </cell>
          <cell r="D62">
            <v>115.57</v>
          </cell>
        </row>
        <row r="63">
          <cell r="A63">
            <v>90698</v>
          </cell>
          <cell r="B63" t="str">
            <v>tUBO DE PVC PARA REDE COLEtORA DE ESGOtO DE PAREDE mACIÇA, DN 300 mm, Jun.tA ELÁStICA, INStALADO Em LOCAL COm NÍVEL BAIXO DE INtERFERÊNCIAS - FORNECImENtO E ASSENtAmENtO. AF_06/2015</v>
          </cell>
          <cell r="C63" t="str">
            <v>m</v>
          </cell>
          <cell r="D63">
            <v>184.72</v>
          </cell>
        </row>
        <row r="64">
          <cell r="A64">
            <v>90699</v>
          </cell>
          <cell r="B64" t="str">
            <v>tUBO DE PVC PARA REDE COLEtORA DE ESGOtO DE PAREDE mACIÇA, DN 350 mm, Jun.tA ELÁStICA, INStALADO Em LOCAL COm NÍVEL BAIXO DE INtERFERÊNCIAS - FORNECImENtO E ASSENtAmENtO. AF_06/2015</v>
          </cell>
          <cell r="C64" t="str">
            <v>m</v>
          </cell>
          <cell r="D64">
            <v>228.22</v>
          </cell>
        </row>
        <row r="65">
          <cell r="A65">
            <v>90700</v>
          </cell>
          <cell r="B65" t="str">
            <v>tUBO DE PVC PARA REDE COLEtORA DE ESGOtO DE PAREDE mACIÇA, DN 400 mm, Jun.tA ELÁStICA, INStALADO Em LOCAL COm NÍVEL BAIXO DE INtERFERÊNCIAS - FORNECImENtO E ASSENtAmENtO. AF_06/2015</v>
          </cell>
          <cell r="C65" t="str">
            <v>m</v>
          </cell>
          <cell r="D65">
            <v>300.44</v>
          </cell>
        </row>
        <row r="66">
          <cell r="A66">
            <v>90701</v>
          </cell>
          <cell r="B66" t="str">
            <v>tUBO DE PVC CORRUGADO DE DUPLA PAREDE PARA REDE COLEtORA DE ESGOtO, DN 150 mm, Jun.tA ELÁStICA, INStALADO Em LOCAL COm NÍVEL BAIXO DE INtERFERÊNCIAS - FORNECImENtO E ASSENtAmENtO. AF_06/2015</v>
          </cell>
          <cell r="C66" t="str">
            <v>m</v>
          </cell>
          <cell r="D66">
            <v>40.36</v>
          </cell>
        </row>
        <row r="67">
          <cell r="A67">
            <v>90702</v>
          </cell>
          <cell r="B67" t="str">
            <v>tUBO DE PVC CORRUGADO DE DUPLA PAREDE PARA REDE COLEtORA DE ESGOtO, DN 200 mm, Jun.tA ELÁStICA, INStALADO Em LOCAL COm NÍVEL BAIXO DE INtERFERÊNCIAS - FORNECImENtO E ASSENtAmENtO. AF_06/2015</v>
          </cell>
          <cell r="C67" t="str">
            <v>m</v>
          </cell>
          <cell r="D67">
            <v>62.66</v>
          </cell>
        </row>
        <row r="68">
          <cell r="A68">
            <v>90703</v>
          </cell>
          <cell r="B68" t="str">
            <v>tUBO DE PVC CORRUGADO DE DUPLA PAREDE PARA REDE COLEtORA DE ESGOtO, DN 250 mm, Jun.tA ELÁStICA, INStALADO Em LOCAL COm NÍVEL BAIXO DE INtERFERÊNCIAS - FORNECImENtO E ASSENtAmENtO. AF_06/2015</v>
          </cell>
          <cell r="C68" t="str">
            <v>m</v>
          </cell>
          <cell r="D68">
            <v>100.93</v>
          </cell>
        </row>
        <row r="69">
          <cell r="A69">
            <v>90704</v>
          </cell>
          <cell r="B69" t="str">
            <v>tUBO DE PVC CORRUGADO DE DUPLA PAREDE PARA REDE COLEtORA DE ESGOtO, DN 300 mm, Jun.tA ELÁStICA, INStALADO Em LOCAL COm NÍVEL BAIXO DE INtERFERÊNCIAS - FORNECImENtO E ASSENtAmENtO. AF_06/2015</v>
          </cell>
          <cell r="C69" t="str">
            <v>m</v>
          </cell>
          <cell r="D69">
            <v>138.51</v>
          </cell>
        </row>
        <row r="70">
          <cell r="A70">
            <v>90705</v>
          </cell>
          <cell r="B70" t="str">
            <v>tUBO DE PVC CORRUGADO DE DUPLA PAREDE PARA REDE COLEtORA DE ESGOtO, DN 350 mm, Jun.tA ELÁStICA, INStALADO Em LOCAL COm NÍVEL BAIXO DE INtERFERÊNCIAS - FORNECImENtO E ASSENtAmENtO. AF_06/2015</v>
          </cell>
          <cell r="C70" t="str">
            <v>m</v>
          </cell>
          <cell r="D70">
            <v>193.7</v>
          </cell>
        </row>
        <row r="71">
          <cell r="A71">
            <v>90706</v>
          </cell>
          <cell r="B71" t="str">
            <v>tUBO DE PVC CORRUGADO DE DUPLA PAREDE PARA REDE COLEtORA DE ESGOtO, DN 400 mm, Jun.tA ELÁStICA, INStALADO Em LOCAL COm NÍVEL BAIXO DE INtERFERÊNCIAS - FORNECImENtO E ASSENtAmENtO. AF_06/2015</v>
          </cell>
          <cell r="C71" t="str">
            <v>m</v>
          </cell>
          <cell r="D71">
            <v>232.99</v>
          </cell>
        </row>
        <row r="72">
          <cell r="A72">
            <v>90708</v>
          </cell>
          <cell r="B72" t="str">
            <v>tUBO DE PEAD CORRUGADO DE DUPLA PAREDE PARA REDE COLEtORA DE ESGOtO, DN 600 mm, Jun.tA ELÁStICA INtEGRADA, INStALADO Em LOCAL COm NÍVEL BAIXO DE INtERFERÊNCIAS - FORNECImENtO E ASSENtAmENtO. AF_06/2015</v>
          </cell>
          <cell r="C72" t="str">
            <v>m</v>
          </cell>
          <cell r="D72">
            <v>627.21</v>
          </cell>
        </row>
        <row r="73">
          <cell r="A73">
            <v>90709</v>
          </cell>
          <cell r="B73" t="str">
            <v>tUBO DE PVC PARA REDE COLEtORA DE ESGOtO DE PAREDE mACIÇA, DN 100 mm, Jun.tA ELÁStICA, INStALADO Em LOCAL COm NÍVEL ALtO DE INtERFERÊNCIAS - FORNECImENtO E ASSENtAmENtO. AF_06/2015</v>
          </cell>
          <cell r="C73" t="str">
            <v>m</v>
          </cell>
          <cell r="D73">
            <v>24.38</v>
          </cell>
        </row>
        <row r="74">
          <cell r="A74">
            <v>90710</v>
          </cell>
          <cell r="B74" t="str">
            <v>tUBO DE PVC PARA REDE COLEtORA DE ESGOtO DE PAREDE mACIÇA, DN 150 mm, Jun.tA ELÁStICA, INStALADO Em LOCAL COm NÍVEL ALtO DE INtERFERÊNCIAS - FORNECImENtO E ASSENtAmENtO. AF_06/2015</v>
          </cell>
          <cell r="C74" t="str">
            <v>m</v>
          </cell>
          <cell r="D74">
            <v>48.31</v>
          </cell>
        </row>
        <row r="75">
          <cell r="A75">
            <v>90711</v>
          </cell>
          <cell r="B75" t="str">
            <v>tUBO DE PVC PARA REDE COLEtORA DE ESGOtO DE PAREDE mACIÇA, DN 200 mm, Jun.tA ELÁStICA, INStALADO Em LOCAL COm NÍVEL ALtO DE INtERFERÊNCIAS - FORNECImENtO E ASSENtAmENtO. AF_06/2015</v>
          </cell>
          <cell r="C75" t="str">
            <v>m</v>
          </cell>
          <cell r="D75">
            <v>70.66</v>
          </cell>
        </row>
        <row r="76">
          <cell r="A76">
            <v>90712</v>
          </cell>
          <cell r="B76" t="str">
            <v>tUBO DE PVC PARA REDE COLEtORA DE ESGOtO DE PAREDE mACIÇA, DN 250 mm, Jun.tA ELÁStICA, INStALADO Em LOCAL COm NÍVEL ALtO DE INtERFERÊNCIAS - FORNECImENtO E ASSENtAmENtO. AF_06/2015</v>
          </cell>
          <cell r="C76" t="str">
            <v>m</v>
          </cell>
          <cell r="D76">
            <v>117.34</v>
          </cell>
        </row>
        <row r="77">
          <cell r="A77">
            <v>90713</v>
          </cell>
          <cell r="B77" t="str">
            <v>tUBO DE PVC PARA REDE COLEtORA DE ESGOtO DE PAREDE mACIÇA, DN 300 mm, Jun.tA ELÁStICA, INStALADO Em LOCAL COm NÍVEL ALtO DE INtERFERÊNCIAS - FORNECImENtO E ASSENtAmENtO. AF_06/2015</v>
          </cell>
          <cell r="C77" t="str">
            <v>m</v>
          </cell>
          <cell r="D77">
            <v>186.48</v>
          </cell>
        </row>
        <row r="78">
          <cell r="A78">
            <v>90714</v>
          </cell>
          <cell r="B78" t="str">
            <v>tUBO DE PVC PARA REDE COLEtORA DE ESGOtO DE PAREDE mACIÇA, DN 350 mm, Jun.tA ELÁStICA, INStALADO Em LOCAL COm NÍVEL ALtO DE INtERFERÊNCIAS - FORNECImENtO E ASSENtAmENtO. AF_06/2015</v>
          </cell>
          <cell r="C78" t="str">
            <v>m</v>
          </cell>
          <cell r="D78">
            <v>229.99</v>
          </cell>
        </row>
        <row r="79">
          <cell r="A79">
            <v>90715</v>
          </cell>
          <cell r="B79" t="str">
            <v>tUBO DE PVC PARA REDE COLEtORA DE ESGOtO DE PAREDE mACIÇA, DN 400 mm, Jun.tA ELÁStICA, INStALADO Em LOCAL COm NÍVEL ALtO DE INtERFERÊNCIAS - FORNECImENtO E ASSENtAmENtO. AF_06/2015</v>
          </cell>
          <cell r="C79" t="str">
            <v>m</v>
          </cell>
          <cell r="D79">
            <v>304.17</v>
          </cell>
        </row>
        <row r="80">
          <cell r="A80">
            <v>90716</v>
          </cell>
          <cell r="B80" t="str">
            <v>tUBO DE PVC CORRUGADO DE DUPLA PAREDE PARA REDE COLEtORA DE ESGOtO, DN 150 mm, Jun.tA ELÁStICA, INStALADO Em LOCAL COm NÍVEL ALtO DE INtERFERÊNCIAS - FORNECImENtO E ASSENtAmENtO. AF_06/2015</v>
          </cell>
          <cell r="C80" t="str">
            <v>m</v>
          </cell>
          <cell r="D80">
            <v>42.13</v>
          </cell>
        </row>
        <row r="81">
          <cell r="A81">
            <v>90717</v>
          </cell>
          <cell r="B81" t="str">
            <v>tUBO DE PVC CORRUGADO DE DUPLA PAREDE PARA REDE COLEtORA DE ESGOtO, DN 200 mm, Jun.tA ELÁStICA, INStALADO Em LOCAL COm NÍVEL ALtO DE INtERFERÊNCIAS - FORNECImENtO E ASSENtAmENtO. AF_06/2015</v>
          </cell>
          <cell r="C81" t="str">
            <v>m</v>
          </cell>
          <cell r="D81">
            <v>64.42</v>
          </cell>
        </row>
        <row r="82">
          <cell r="A82">
            <v>90718</v>
          </cell>
          <cell r="B82" t="str">
            <v>tUBO DE PVC CORRUGADO DE DUPLA PAREDE PARA REDE COLEtORA DE ESGOtO, DN 250 mm, Jun.tA ELÁStICA, INStALADO Em LOCAL COm NÍVEL ALtO DE INtERFERÊNCIAS - FORNECImENtO E ASSENtAmENtO. AF_06/2015</v>
          </cell>
          <cell r="C82" t="str">
            <v>m</v>
          </cell>
          <cell r="D82">
            <v>102.7</v>
          </cell>
        </row>
        <row r="83">
          <cell r="A83">
            <v>90719</v>
          </cell>
          <cell r="B83" t="str">
            <v>tUBO DE PVC CORRUGADO DE DUPLA PAREDE PARA REDE COLEtORA DE ESGOtO, DN 300 mm, Jun.tA ELÁStICA, INStALADO Em LOCAL COm NÍVEL ALtO DE INtERFERÊNCIAS - FORNECImENtO E ASSENtAmENtO. AF_06/2015</v>
          </cell>
          <cell r="C83" t="str">
            <v>m</v>
          </cell>
          <cell r="D83">
            <v>140.27000000000001</v>
          </cell>
        </row>
        <row r="84">
          <cell r="A84">
            <v>90720</v>
          </cell>
          <cell r="B84" t="str">
            <v>tUBO DE PVC CORRUGADO DE DUPLA PAREDE PARA REDE COLEtORA DE ESGOtO, DN 350 mm, Jun.tA ELÁStICA, INStALADO Em LOCAL COm NÍVEL ALtO DE INtERFERÊNCIAS - FORNECImENtO E ASSENtAmENtO. AF_06/2015</v>
          </cell>
          <cell r="C84" t="str">
            <v>m</v>
          </cell>
          <cell r="D84">
            <v>195.46</v>
          </cell>
        </row>
        <row r="85">
          <cell r="A85">
            <v>90721</v>
          </cell>
          <cell r="B85" t="str">
            <v>tUBO DE PVC CORRUGADO DE DUPLA PAREDE PARA REDE COLEtORA DE ESGOtO, DN 400 mm, Em Jun.tA ELÁStICA, INStALADO Em LOCAL COm NÍVEL ALtO DE INtERFERÊNCIAS - FORNECImENtO E ASSENtAmENtO. AF_06/2015</v>
          </cell>
          <cell r="C85" t="str">
            <v>m</v>
          </cell>
          <cell r="D85">
            <v>236.74</v>
          </cell>
        </row>
        <row r="86">
          <cell r="A86">
            <v>90723</v>
          </cell>
          <cell r="B86" t="str">
            <v>tUBO DE PEAD CORRUGADO DE DUPLA PAREDE PARA REDE COLEtORA DE ESGOtO, DN 600 mm, Jun.tA ELÁStICA INtEGRADA, INStALADO Em LOCAL COm NÍVEL ALtO DE INtERFERÊNCIAS - FORNECImENtO E ASSENtAmENtO. AF_06/2015</v>
          </cell>
          <cell r="C86" t="str">
            <v>m</v>
          </cell>
          <cell r="D86">
            <v>629.52</v>
          </cell>
        </row>
        <row r="87">
          <cell r="A87">
            <v>90724</v>
          </cell>
          <cell r="B87" t="str">
            <v>Jun.tA ARGAmASSADA ENtRE tUBO DN 100 mm E O POÇO DE VISItA/ CAIXA DE CONCREtO OU ALVENARIA Em REDES DE ESGOtO. AF_06/2015</v>
          </cell>
          <cell r="C87" t="str">
            <v>un.</v>
          </cell>
          <cell r="D87">
            <v>20.65</v>
          </cell>
        </row>
        <row r="88">
          <cell r="A88">
            <v>90725</v>
          </cell>
          <cell r="B88" t="str">
            <v>Jun.tA ARGAmASSADA ENtRE tUBO DN 150 mm E O POÇO DE VISItA/ CAIXA DE CONCREtO OU ALVENARIA Em REDES DE ESGOtO. AF_06/2015</v>
          </cell>
          <cell r="C88" t="str">
            <v>un.</v>
          </cell>
          <cell r="D88">
            <v>25.52</v>
          </cell>
        </row>
        <row r="89">
          <cell r="A89">
            <v>90726</v>
          </cell>
          <cell r="B89" t="str">
            <v>Jun.tA ARGAmASSADA ENtRE tUBO DN 200 mm E O POÇO/ CAIXA DE CONCREtO OU ALVENARIA Em REDES DE ESGOtO. AF_06/2015</v>
          </cell>
          <cell r="C89" t="str">
            <v>un.</v>
          </cell>
          <cell r="D89">
            <v>30.37</v>
          </cell>
        </row>
        <row r="90">
          <cell r="A90">
            <v>90727</v>
          </cell>
          <cell r="B90" t="str">
            <v>Jun.tA ARGAmASSADA ENtRE tUBO DN 250 mm E O POÇO DE VISItA/ CAIXA DE CONCREtO OU ALVENARIA Em REDES DE ESGOtO. AF_06/2015</v>
          </cell>
          <cell r="C90" t="str">
            <v>un.</v>
          </cell>
          <cell r="D90">
            <v>35.24</v>
          </cell>
        </row>
        <row r="91">
          <cell r="A91">
            <v>90728</v>
          </cell>
          <cell r="B91" t="str">
            <v>Jun.tA ARGAmASSADA ENtRE tUBO DN 300 mm E O POÇO DE VISItA/ CAIXA DE CONCREtO OU ALVENARIA Em REDES DE ESGOtO. AF_06/2015</v>
          </cell>
          <cell r="C91" t="str">
            <v>un.</v>
          </cell>
          <cell r="D91">
            <v>40.1</v>
          </cell>
        </row>
        <row r="92">
          <cell r="A92">
            <v>90729</v>
          </cell>
          <cell r="B92" t="str">
            <v>Jun.tA ARGAmASSADA ENtRE tUBO DN 350 mm E O POÇO DE VISItA/ CAIXA DE CONCREtO OU ALVENARIA Em REDES DE ESGOtO. AF_06/2015</v>
          </cell>
          <cell r="C92" t="str">
            <v>un.</v>
          </cell>
          <cell r="D92">
            <v>44.96</v>
          </cell>
        </row>
        <row r="93">
          <cell r="A93">
            <v>90730</v>
          </cell>
          <cell r="B93" t="str">
            <v>Jun.tA ARGAmASSADA ENtRE tUBO DN 400 mm E O POÇO DE VISItA/ CAIXA DE CONCREtO OU ALVENARIA Em REDES DE ESGOtO. AF_06/2015</v>
          </cell>
          <cell r="C93" t="str">
            <v>un.</v>
          </cell>
          <cell r="D93">
            <v>49.87</v>
          </cell>
        </row>
        <row r="94">
          <cell r="A94">
            <v>90731</v>
          </cell>
          <cell r="B94" t="str">
            <v>Jun.tA ARGAmASSADA ENtRE tUBO DN 450 mm E O POÇO DE VISItA/ CAIXA DE CONCREtO OU ALVENARIA Em REDES DE ESGOtO. AF_06/2015</v>
          </cell>
          <cell r="C94" t="str">
            <v>un.</v>
          </cell>
          <cell r="D94">
            <v>54.73</v>
          </cell>
        </row>
        <row r="95">
          <cell r="A95">
            <v>90732</v>
          </cell>
          <cell r="B95" t="str">
            <v>Jun.tA ARGAmASSADA ENtRE tUBO DN 600 mm E O POÇO DE VISItA/ CAIXA DE CONCREtO OU ALVENARIA Em REDES DE ESGOtO. AF_06/2015</v>
          </cell>
          <cell r="C95" t="str">
            <v>un.</v>
          </cell>
          <cell r="D95">
            <v>69.319999999999993</v>
          </cell>
        </row>
        <row r="96">
          <cell r="A96">
            <v>90733</v>
          </cell>
          <cell r="B96" t="str">
            <v>ASSENtAmENtO DE tUBO DE PVC PARA REDE COLEtORA DE ESGOtO DE PAREDE mACIÇA, DN 100 mm, Jun.tA ELÁStICA, INStALADO Em LOCAL COm NÍVEL BAIXO DE INtERFERÊNCIAS (NÃO INCLUI FORNECImENtO). AF_06/2015</v>
          </cell>
          <cell r="C96" t="str">
            <v>m</v>
          </cell>
          <cell r="D96">
            <v>2.2200000000000002</v>
          </cell>
        </row>
        <row r="97">
          <cell r="A97">
            <v>90734</v>
          </cell>
          <cell r="B97" t="str">
            <v>ASSENtAmENtO DE tUBO DE PVC PARA REDE COLEtORA DE ESGOtO DE PAREDE mACIÇA, DN 150 mm, Jun.tA ELÁStICA, INStALADO Em LOCAL COm NÍVEL BAIXO DE INtERFERÊNCIAS (NÃO INCLUI FORNECImENtO). AF_06/2015</v>
          </cell>
          <cell r="C97" t="str">
            <v>m</v>
          </cell>
          <cell r="D97">
            <v>2.71</v>
          </cell>
        </row>
        <row r="98">
          <cell r="A98">
            <v>90735</v>
          </cell>
          <cell r="B98" t="str">
            <v>ASSENtAmENtO DE tUBO DE PVC PARA REDE COLEtORA DE ESGOtO DE PAREDE mACIÇA, DN 200 mm, Jun.tA ELÁStICA, INStALADO Em LOCAL COm NÍVEL BAIXO DE INtERFERÊNCIAS (NÃO INCLUI FORNECImENtO). AF_06/2015</v>
          </cell>
          <cell r="C98" t="str">
            <v>m</v>
          </cell>
          <cell r="D98">
            <v>3.22</v>
          </cell>
        </row>
        <row r="99">
          <cell r="A99">
            <v>90736</v>
          </cell>
          <cell r="B99" t="str">
            <v>ASSENtAmENtO DE tUBO DE PVC PARA REDE COLEtORA DE ESGOtO DE PAREDE mACIÇA, DN 250 mm, Jun.tA ELÁStICA, INStALADO Em LOCAL COm NÍVEL BAIXO DE INtERFERÊNCIAS (NÃO INCLUI FORNECImENtO). AF_06/2015</v>
          </cell>
          <cell r="C99" t="str">
            <v>m</v>
          </cell>
          <cell r="D99">
            <v>3.72</v>
          </cell>
        </row>
        <row r="100">
          <cell r="A100">
            <v>90737</v>
          </cell>
          <cell r="B100" t="str">
            <v>ASSENtAmENtO DE tUBO DE PVC PARA REDE COLEtORA DE ESGOtO DE PAREDE mACIÇA, DN 300 mm, Jun.tA ELÁStICA, INStALADO Em LOCAL COm NÍVEL BAIXO DE INtERFERÊNCIAS (NÃO INCLUI FORNECImENtO). AF_06/2015</v>
          </cell>
          <cell r="C100" t="str">
            <v>m</v>
          </cell>
          <cell r="D100">
            <v>4.22</v>
          </cell>
        </row>
        <row r="101">
          <cell r="A101">
            <v>90738</v>
          </cell>
          <cell r="B101" t="str">
            <v>ASSENtAmENtO DE tUBO DE PVC PARA REDE COLEtORA DE ESGOtO DE PAREDE mACIÇA, DN 350 mm, Jun.tA ELÁStICA, INStALADO Em LOCAL COm NÍVEL BAIXO DE INtERFERÊNCIAS (NÃO INCLUI FORNECImENtO). AF_06/2015</v>
          </cell>
          <cell r="C101" t="str">
            <v>m</v>
          </cell>
          <cell r="D101">
            <v>4.71</v>
          </cell>
        </row>
        <row r="102">
          <cell r="A102">
            <v>90739</v>
          </cell>
          <cell r="B102" t="str">
            <v>ASSENtAmENtO DE tUBO DE PVC PARA REDE COLEtORA DE ESGOtO DE PAREDE mACIÇA, DN 400 mm, Jun.tA ELÁStICA, INStALADO Em LOCAL COm NÍVEL BAIXO DE INtERFERÊNCIAS (NÃO INCLUI FORNECImENtO). AF_06/2015</v>
          </cell>
          <cell r="C102" t="str">
            <v>m</v>
          </cell>
          <cell r="D102">
            <v>11.02</v>
          </cell>
        </row>
        <row r="103">
          <cell r="A103">
            <v>90740</v>
          </cell>
          <cell r="B103" t="str">
            <v>ASSENtAmENtO DE tUBO DE PVC CORRUGADO DE DUPLA PAREDE PARA REDE COLEtORA DE ESGOtO, DN 150 mm, Jun.tA ELÁStICA, INStALADO Em LOCAL COm NÍVEL BAIXO DE INtERFERÊNCIAS (NÃO INCLUI FORNECImENtO). AF_06/2015</v>
          </cell>
          <cell r="C103" t="str">
            <v>m</v>
          </cell>
          <cell r="D103">
            <v>4.97</v>
          </cell>
        </row>
        <row r="104">
          <cell r="A104">
            <v>90741</v>
          </cell>
          <cell r="B104" t="str">
            <v>ASSENtAmENtO DE tUBO DE PVC CORRUGADO DE DUPLA PAREDE PARA REDE COLEtORA DE ESGOtO, DN 200 mm, Jun.tA ELÁStICA, INStALADO Em LOCAL COm NÍVEL BAIXO DE INtERFERÊNCIAS (NÃO INCLUI FORNECImENtO). AF_06/2015</v>
          </cell>
          <cell r="C104" t="str">
            <v>m</v>
          </cell>
          <cell r="D104">
            <v>5.47</v>
          </cell>
        </row>
        <row r="105">
          <cell r="A105">
            <v>90742</v>
          </cell>
          <cell r="B105" t="str">
            <v>ASSENtAmENtO DE tUBO DE PVC CORRUGADO DE DUPLA PAREDE PARA REDE COLEtORA DE ESGOtO, DN 250 mm, Jun.tA ELÁStICA, INStALADO Em LOCAL COm NÍVEL BAIXO DE INtERFERÊNCIAS (NÃO INCLUI FORNECImENtO). AF_06/2015</v>
          </cell>
          <cell r="C105" t="str">
            <v>m</v>
          </cell>
          <cell r="D105">
            <v>5.96</v>
          </cell>
        </row>
        <row r="106">
          <cell r="A106">
            <v>90743</v>
          </cell>
          <cell r="B106" t="str">
            <v>ASSENtAmENtO DE tUBO DE PVC CORRUGADO DE DUPLA PAREDE PARA REDE COLEtORA DE ESGOtO, DN 300 mm, Jun.tA ELÁStICA, INStALADO Em LOCAL COm NÍVEL BAIXO DE INtERFERÊNCIAS (NÃO INCLUI FORNECImENtO). AF_06/2015</v>
          </cell>
          <cell r="C106" t="str">
            <v>m</v>
          </cell>
          <cell r="D106">
            <v>6.46</v>
          </cell>
        </row>
        <row r="107">
          <cell r="A107">
            <v>90744</v>
          </cell>
          <cell r="B107" t="str">
            <v>ASSENtAmENtO DE tUBO DE PVC CORRUGADO DE DUPLA PAREDE PARA REDE COLEtORA DE ESGOtO, DN 350 mm, Jun.tA ELÁStICA, INStALADO Em LOCAL COm NÍVEL BAIXO DE INtERFERÊNCIAS (NÃO INCLUI FORNECImENtO). AF_06/2015</v>
          </cell>
          <cell r="C107" t="str">
            <v>m</v>
          </cell>
          <cell r="D107">
            <v>6.96</v>
          </cell>
        </row>
        <row r="108">
          <cell r="A108">
            <v>90745</v>
          </cell>
          <cell r="B108" t="str">
            <v>ASSENtAmENtO DE tUBO DE PVC CORRUGADO DE DUPLA PAREDE PARA REDE COLEtORA DE ESGOtO, DN 400 mm, Jun.tA ELÁStICA, INStALADO Em LOCAL COm NÍVEL BAIXO DE INtERFERÊNCIAS (NÃO INCLUI FORNECImENtO). AF_06/2015</v>
          </cell>
          <cell r="C108" t="str">
            <v>m</v>
          </cell>
          <cell r="D108">
            <v>15.76</v>
          </cell>
        </row>
        <row r="109">
          <cell r="A109">
            <v>90746</v>
          </cell>
          <cell r="B109" t="str">
            <v>ASSENtAmENtO DE tUBO DE PEAD CORRUGADO DE DUPLA PAREDE PARA REDE COLEtORA DE ESGOtO, DN 450 mm, Jun.tA ELÁStICA INtEGRADA, INStALADO Em LOCAL COm NÍVEL BAIXO DE INtERFERÊNCIAS (NÃO INCLUI FORNECImENtO). AF_06/2015</v>
          </cell>
          <cell r="C109" t="str">
            <v>m</v>
          </cell>
          <cell r="D109">
            <v>3.03</v>
          </cell>
        </row>
        <row r="110">
          <cell r="A110">
            <v>90747</v>
          </cell>
          <cell r="B110" t="str">
            <v>ASSENtAmENtO DE tUBO DE PEAD CORRUGADO DE DUPLA PAREDE PARA REDE COLEtORA DE ESGOtO, DN 600 mm, Jun.tA ELÁStICA INtEGRADA, INStALADO Em LOCAL COm NÍVEL BAIXO DE INtERFERÊNCIAS (NÃO INCLUI FORNECImENtO). AF_06/2015</v>
          </cell>
          <cell r="C110" t="str">
            <v>m</v>
          </cell>
          <cell r="D110">
            <v>12.13</v>
          </cell>
        </row>
        <row r="111">
          <cell r="A111">
            <v>90748</v>
          </cell>
          <cell r="B111" t="str">
            <v>ASSENtAmENtO DE tUBO DE PVC PARA REDE COLEtORA DE ESGOtO DE PAREDE mACIÇA, DN 100 mm, Jun.tA ELÁStICA, INStALADO Em LOCAL COm NÍVEL ALtO DE INtERFERÊNCIAS (NÃO INCLUI FORNECImENtO). AF_06/2015</v>
          </cell>
          <cell r="C111" t="str">
            <v>m</v>
          </cell>
          <cell r="D111">
            <v>3.99</v>
          </cell>
        </row>
        <row r="112">
          <cell r="A112">
            <v>90749</v>
          </cell>
          <cell r="B112" t="str">
            <v>ASSENtAmENtO DE tUBO DE PVC PARA REDE COLEtORA DE ESGOtO DE PAREDE mACIÇA, DN 150 mm, Jun.tA ELÁStICA, INStALADO Em LOCAL COm NÍVEL ALtO DE INtERFERÊNCIAS (NÃO INCLUI FORNECImENtO). AF_06/2015</v>
          </cell>
          <cell r="C112" t="str">
            <v>m</v>
          </cell>
          <cell r="D112">
            <v>4.49</v>
          </cell>
        </row>
        <row r="113">
          <cell r="A113">
            <v>90750</v>
          </cell>
          <cell r="B113" t="str">
            <v>ASSENtAmENtO DE tUBO DE PVC PARA REDE COLEtORA DE ESGOtO DE PAREDE mACIÇA, DN 200 mm, Jun.tA ELÁStICA, INStALADO Em LOCAL COm NÍVEL ALtO DE INtERFERÊNCIAS (NÃO INCLUI FORNECImENtO). AF_06/2015</v>
          </cell>
          <cell r="C113" t="str">
            <v>m</v>
          </cell>
          <cell r="D113">
            <v>4.9800000000000004</v>
          </cell>
        </row>
        <row r="114">
          <cell r="A114">
            <v>90751</v>
          </cell>
          <cell r="B114" t="str">
            <v>ASSENtAmENtO DE tUBO DE PVC PARA REDE COLEtORA DE ESGOtO DE PAREDE mACIÇA, DN 250 mm, Jun.tA ELÁStICA, INStALADO Em LOCAL COm NÍVEL ALtO DE INtERFERÊNCIAS (NÃO INCLUI FORNECImENtO). AF_06/2015</v>
          </cell>
          <cell r="C114" t="str">
            <v>m</v>
          </cell>
          <cell r="D114">
            <v>5.49</v>
          </cell>
        </row>
        <row r="115">
          <cell r="A115">
            <v>90752</v>
          </cell>
          <cell r="B115" t="str">
            <v>ASSENtAmENtO DE tUBO DE PVC PARA REDE COLEtORA DE ESGOtO DE PAREDE mACIÇA, DN 300 mm, Jun.tA ELÁStICA, INStALADO Em LOCAL COm NÍVEL ALtO DE INtERFERÊNCIAS (NÃO INCLUI FORNECImENtO). AF_06/2015</v>
          </cell>
          <cell r="C115" t="str">
            <v>m</v>
          </cell>
          <cell r="D115">
            <v>5.98</v>
          </cell>
        </row>
        <row r="116">
          <cell r="A116">
            <v>90753</v>
          </cell>
          <cell r="B116" t="str">
            <v>ASSENtAmENtO DE tUBO DE PVC PARA REDE COLEtORA DE ESGOtO DE PAREDE mACIÇA, DN 350 mm, Jun.tA ELÁStICA, INStALADO Em LOCAL COm NÍVEL ALtO DE INtERFERÊNCIAS (NÃO INCLUI FORNECImENtO). AF_06/2015</v>
          </cell>
          <cell r="C116" t="str">
            <v>m</v>
          </cell>
          <cell r="D116">
            <v>6.48</v>
          </cell>
        </row>
        <row r="117">
          <cell r="A117">
            <v>90754</v>
          </cell>
          <cell r="B117" t="str">
            <v>ASSENtAmENtO DE tUBO DE PVC PARA REDE COLEtORA DE ESGOtO DE PAREDE mACIÇA, DN 400 mm, Jun.tA ELÁStICA, INStALADO Em LOCAL COm NÍVEL ALtO DE INtERFERÊNCIAS (NÃO INCLUI FORNECImENtO). AF_06/2015</v>
          </cell>
          <cell r="C117" t="str">
            <v>m</v>
          </cell>
          <cell r="D117">
            <v>14.75</v>
          </cell>
        </row>
        <row r="118">
          <cell r="A118">
            <v>90755</v>
          </cell>
          <cell r="B118" t="str">
            <v>ASSENtAmENtO DE tUBO DE PVC CORRUGADO DE DUPLA PAREDE PARA REDE COLEtORA DE ESGOtO, DN 150 mm, Jun.tA ELÁStICA, INStALADO Em LOCAL COm NÍVEL ALtO DE INtERFERÊNCIAS (NÃO INCLUI FORNECImENtO). AF_06/2015</v>
          </cell>
          <cell r="C118" t="str">
            <v>m</v>
          </cell>
          <cell r="D118">
            <v>6.74</v>
          </cell>
        </row>
        <row r="119">
          <cell r="A119">
            <v>90756</v>
          </cell>
          <cell r="B119" t="str">
            <v>ASSENtAmENtO DE tUBO DE PVC CORRUGADO DE DUPLA PAREDE PARA REDE COLEtORA DE ESGOtO, DN 200 mm, Jun.tA ELÁStICA, INStALADO Em LOCAL COm NÍVEL ALtO DE INtERFERÊNCIAS (NÃO INCLUI FORNECImENtO). AF_06/2015</v>
          </cell>
          <cell r="C119" t="str">
            <v>m</v>
          </cell>
          <cell r="D119">
            <v>7.23</v>
          </cell>
        </row>
        <row r="120">
          <cell r="A120">
            <v>90757</v>
          </cell>
          <cell r="B120" t="str">
            <v>ASSENtAmENtO DE tUBO DE PVC CORRUGADO DE DUPLA PAREDE PARA REDE COLEtORA DE ESGOtO, DN 250 mm, Jun.tA ELÁStICA, INStALADO Em LOCAL COm NÍVEL ALtO DE INtERFERÊNCIAS (NÃO INCLUI FORNECImENtO). AF_06/2015</v>
          </cell>
          <cell r="C120" t="str">
            <v>m</v>
          </cell>
          <cell r="D120">
            <v>7.73</v>
          </cell>
        </row>
        <row r="121">
          <cell r="A121">
            <v>90758</v>
          </cell>
          <cell r="B121" t="str">
            <v>ASSENtAmENtO DE tUBO DE PVC CORRUGADO DE DUPLA PAREDE PARA REDE COLEtORA DE ESGOtO, DN 300 mm, Jun.tA ELÁStICA, INStALADO Em LOCAL COm NÍVEL ALtO DE INtERFERÊNCIAS (NÃO INCLUI FORNECImENtO). AF_06/2015</v>
          </cell>
          <cell r="C121" t="str">
            <v>m</v>
          </cell>
          <cell r="D121">
            <v>8.2200000000000006</v>
          </cell>
        </row>
        <row r="122">
          <cell r="A122">
            <v>90759</v>
          </cell>
          <cell r="B122" t="str">
            <v>ASSENtAmENtO DE tUBO DE PVC CORRUGADO DE DUPLA PAREDE PARA REDE COLEtORA DE ESGOtO, DN 350 mm, Jun.tA ELÁStICA, INStALADO Em LOCAL COm NÍVEL ALtO DE INtERFERÊNCIAS (NÃO INCLUI FORNECImENtO). AF_06/2015</v>
          </cell>
          <cell r="C122" t="str">
            <v>m</v>
          </cell>
          <cell r="D122">
            <v>8.7200000000000006</v>
          </cell>
        </row>
        <row r="123">
          <cell r="A123">
            <v>90760</v>
          </cell>
          <cell r="B123" t="str">
            <v>ASSENtAmENtO DE tUBO DE PVC CORRUGADO DE DUPLA PAREDE PARA REDE COLEtORA DE ESGOtO, DN 400 mm, Em Jun.tA ELÁStICA, INStALADO Em LOCAL COm NÍVEL ALtO DE INtERFERÊNCIAS (NÃO INCLUI FORNECImENtO). AF_06/2015</v>
          </cell>
          <cell r="C123" t="str">
            <v>m</v>
          </cell>
          <cell r="D123">
            <v>19.510000000000002</v>
          </cell>
        </row>
        <row r="124">
          <cell r="A124">
            <v>90761</v>
          </cell>
          <cell r="B124" t="str">
            <v>ASSENtAmENtO DE tUBO DE PEAD CORRUGADO DE DUPLA PAREDE PARA REDE COLEtORA DE ESGOtO, DN 450 mm, Jun.tA ELÁStICA INtEGRADA, INStALADO Em LOCAL COm NÍVEL ALtO DE INtERFERÊNCIAS (NÃO INCLUI FORNECImENtO). AF_06/2015</v>
          </cell>
          <cell r="C124" t="str">
            <v>m</v>
          </cell>
          <cell r="D124">
            <v>3.7</v>
          </cell>
        </row>
        <row r="125">
          <cell r="A125">
            <v>90762</v>
          </cell>
          <cell r="B125" t="str">
            <v>ASSENtAmENtO DE tUBO DE PEAD CORRUGADO DE DUPLA PAREDE PARA REDE COLEtORA DE ESGOtO, DN 600 mm, Jun.tA ELÁStICA INtEGRADA, INStALADO Em LOCAL COm NÍVEL ALtO DE INtERFERÊNCIAS (NÃO INCLUI FORNECImENtO). AF_06/2015</v>
          </cell>
          <cell r="C125" t="str">
            <v>m</v>
          </cell>
          <cell r="D125">
            <v>14.44</v>
          </cell>
        </row>
        <row r="126">
          <cell r="A126">
            <v>94869</v>
          </cell>
          <cell r="B126" t="str">
            <v>tUBO DE PEAD CORRUGADO DE DUPLA PAREDE PARA REDE COLEtORA DE ESGOtO, DN 250 mm, Jun.tA ELÁStICA INtEGRADA, INStALADO Em LOCAL COm NÍVEL BAIXO DE INtERFERÊNCIAS - FORNECImENtO E ASSENtAmENtO. AF_06/2016</v>
          </cell>
          <cell r="C126" t="str">
            <v>m</v>
          </cell>
          <cell r="D126">
            <v>127.34</v>
          </cell>
        </row>
        <row r="127">
          <cell r="A127">
            <v>94870</v>
          </cell>
          <cell r="B127" t="str">
            <v>ASSENtAmENtO DE tUBO DE PEAD CORRUGADO DE DUPLA PAREDE PARA REDE COLEtORA DE ESGOtO, DN 250 mm, Jun.tA ELÁStICA INtEGRADA, INStALADO Em LOCAL COm NÍVEL BAIXO DE INtERFERÊNCIAS (NÃO INCLUI FORNECImENtO). AF_06/2016</v>
          </cell>
          <cell r="C127" t="str">
            <v>m</v>
          </cell>
          <cell r="D127">
            <v>0.74</v>
          </cell>
        </row>
        <row r="128">
          <cell r="A128">
            <v>94871</v>
          </cell>
          <cell r="B128" t="str">
            <v>tUBO DE PEAD CORRUGADO DE DUPLA PAREDE PARA REDE COLEtORA DE ESGOtO, DN 300 mm, Jun.tA ELÁStICA INtEGRADA, INStALADO Em LOCAL COm NÍVEL BAIXO DE INtERFERÊNCIAS - FORNECImENtO E ASSENtAmENtO. AF_06/2016</v>
          </cell>
          <cell r="C128" t="str">
            <v>m</v>
          </cell>
          <cell r="D128">
            <v>150.97999999999999</v>
          </cell>
        </row>
        <row r="129">
          <cell r="A129">
            <v>94872</v>
          </cell>
          <cell r="B129" t="str">
            <v>ASSENtAmENtO DE tUBO DE PEAD CORRUGADO DE DUPLA PAREDE PARA REDE COLEtORA DE ESGOtO, DN 300 mm, Jun.tA ELÁStICA INtEGRADA, INStALADO Em LOCAL COm NÍVEL BAIXO DE INtERFERÊNCIAS (NÃO INCLUI FORNECImENtO). AF_06/2016</v>
          </cell>
          <cell r="C129" t="str">
            <v>m</v>
          </cell>
          <cell r="D129">
            <v>1.3</v>
          </cell>
        </row>
        <row r="130">
          <cell r="A130">
            <v>94875</v>
          </cell>
          <cell r="B130" t="str">
            <v>tUBO DE PEAD CORRUGADO DE DUPLA PAREDE PARA REDE COLEtORA DE ESGOtO, DN 750 mm, Jun.tA ELÁStICA INtEGRADA, INStALADO Em LOCAL COm NÍVEL BAIXO DE INtERFERÊNCIAS - FORNECImENtO E ASSENtAmENtO. AF_06/2016</v>
          </cell>
          <cell r="C130" t="str">
            <v>m</v>
          </cell>
          <cell r="D130">
            <v>886.5</v>
          </cell>
        </row>
        <row r="131">
          <cell r="A131">
            <v>94876</v>
          </cell>
          <cell r="B131" t="str">
            <v>ASSENtAmENtO DE tUBO DE PEAD CORRUGADO DE DUPLA PAREDE PARA REDE COLEtORA DE ESGOtO, DN 750 mm, Jun.tA ELÁStICA INtEGRADA, INStALADO Em LOCAL COm NÍVEL BAIXO DE INtERFERÊNCIAS (NÃO INCLUI FORNECImENtO). AF_06/2016</v>
          </cell>
          <cell r="C131" t="str">
            <v>m</v>
          </cell>
          <cell r="D131">
            <v>18.37</v>
          </cell>
        </row>
        <row r="132">
          <cell r="A132">
            <v>94878</v>
          </cell>
          <cell r="B132" t="str">
            <v>ASSENtAmENtO DE tUBO DE PEAD CORRUGADO DE DUPLA PAREDE PARA REDE COLEtORA DE ESGOtO, DN 900 mm, Jun.tA ELÁStICA INtEGRADA, INStALADO Em LOCAL COm NÍVEL BAIXO DE INtERFERÊNCIAS (NÃO INCLUI FORNECImENtO). AF_06/2016</v>
          </cell>
          <cell r="C132" t="str">
            <v>m</v>
          </cell>
          <cell r="D132">
            <v>21.55</v>
          </cell>
        </row>
        <row r="133">
          <cell r="A133">
            <v>94879</v>
          </cell>
          <cell r="B133" t="str">
            <v>tUBO DE PEAD CORRUGADO DE DUPLA PAREDE PARA REDE COLEtORA DE ESGOtO, DN 1000 mm, Jun.tA ELÁStICA INtEGRADA, INStALADO Em LOCAL COm NÍVEL BAIXO DE INtERFERÊNCIAS - FORNECImENtO E ASSENtAmENtO. AF_06/2016</v>
          </cell>
          <cell r="C133" t="str">
            <v>m</v>
          </cell>
          <cell r="D133">
            <v>1181.6400000000001</v>
          </cell>
        </row>
        <row r="134">
          <cell r="A134">
            <v>94880</v>
          </cell>
          <cell r="B134" t="str">
            <v>ASSENtAmENtO DE tUBO DE PEAD CORRUGADO DE DUPLA PAREDE PARA REDE COLEtORA DE ESGOtO, DN 1000 mm, Jun.tA ELÁStICA INtEGRADA, INStALADO Em LOCAL COm NÍVEL BAIXO DE INtERFERÊNCIAS (NÃO INCLUI FORNECImENtO). AF_06/2016</v>
          </cell>
          <cell r="C134" t="str">
            <v>m</v>
          </cell>
          <cell r="D134">
            <v>26.39</v>
          </cell>
        </row>
        <row r="135">
          <cell r="A135">
            <v>94881</v>
          </cell>
          <cell r="B135" t="str">
            <v>tUBO DE PEAD CORRUGADO DE DUPLA PAREDE PARA REDE COLEtORA DE ESGOtO, DN 1200 mm, Jun.tA ELÁStICA INtEGRADA, INStALADO Em LOCAL COm NÍVEL BAIXO DE INtERFERÊNCIAS - FORNECImENtO E ASSENtAmENtO. AF_06/2016</v>
          </cell>
          <cell r="C135" t="str">
            <v>m</v>
          </cell>
          <cell r="D135">
            <v>1842.16</v>
          </cell>
        </row>
        <row r="136">
          <cell r="A136">
            <v>94882</v>
          </cell>
          <cell r="B136" t="str">
            <v>ASSENtAmENtO DE tUBO DE PEAD CORRUGADO DE DUPLA PAREDE PARA REDE COLEtORA DE ESGOtO, DN 1200 mm, Jun.tA ELÁStICA INtEGRADA, INStALADO Em LOCAL COm NÍVEL BAIXO DE INtERFERÊNCIAS (NÃO INCLUI FORNECImENtO). AF_06/2016</v>
          </cell>
          <cell r="C136" t="str">
            <v>m</v>
          </cell>
          <cell r="D136">
            <v>31.32</v>
          </cell>
        </row>
        <row r="137">
          <cell r="A137">
            <v>94884</v>
          </cell>
          <cell r="B137" t="str">
            <v>ASSENtAmENtO DE tUBO DE PEAD CORRUGADO DE DUPLA PAREDE PARA REDE COLEtORA DE ESGOtO, DN 1500 mm, Jun.tA ELÁStICA INtEGRADA, INStALADO Em LOCAL COm NÍVEL BAIXO DE INtERFERÊNCIAS (NÃO INCLUI FORNECImENtO). AF_06/2016</v>
          </cell>
          <cell r="C137" t="str">
            <v>m</v>
          </cell>
          <cell r="D137">
            <v>41.29</v>
          </cell>
        </row>
        <row r="138">
          <cell r="A138">
            <v>94885</v>
          </cell>
          <cell r="B138" t="str">
            <v>tUBO DE PEAD CORRUGADO DE DUPLA PAREDE PARA REDE COLEtORA DE ESGOtO, DN 250 mm, Jun.tA ELÁStICA INtEGRADA, INStALADO Em LOCAL COm NÍVEL ALtO DE INtERFERÊNCIAS - FORNECImENtO E ASSENtAmENtO. AF_06/2016</v>
          </cell>
          <cell r="C138" t="str">
            <v>m</v>
          </cell>
          <cell r="D138">
            <v>127.55</v>
          </cell>
        </row>
        <row r="139">
          <cell r="A139">
            <v>94886</v>
          </cell>
          <cell r="B139" t="str">
            <v>ASSENtAmENtO DE tUBO DE PEAD CORRUGADO DE DUPLA PAREDE PARA REDE COLEtORA DE ESGOtO, DN 250 mm, Jun.tA ELÁStICA INtEGRADA, INStALADO Em LOCAL COm NÍVEL ALtO DE INtERFERÊNCIAS (NÃO INCLUI FORNECImENtO). AF_06/2016</v>
          </cell>
          <cell r="C139" t="str">
            <v>m</v>
          </cell>
          <cell r="D139">
            <v>0.95</v>
          </cell>
        </row>
        <row r="140">
          <cell r="A140">
            <v>94887</v>
          </cell>
          <cell r="B140" t="str">
            <v>tUBO DE PEAD CORRUGADO DE DUPLA PAREDE PARA REDE COLEtORA DE ESGOtO, DN 300 mm, Jun.tA ELÁStICA INtEGRADA, INStALADO Em LOCAL COm NÍVEL ALtO DE INtERFERÊNCIAS - FORNECImENtO E ASSENtAmENtO. AF_06/2016</v>
          </cell>
          <cell r="C140" t="str">
            <v>m</v>
          </cell>
          <cell r="D140">
            <v>151.32</v>
          </cell>
        </row>
        <row r="141">
          <cell r="A141">
            <v>94888</v>
          </cell>
          <cell r="B141" t="str">
            <v>ASSENtAmENtO DE tUBO DE PEAD CORRUGADO DE DUPLA PAREDE PARA REDE COLEtORA DE ESGOtO, DN 300 mm, Jun.tA ELÁStICA INtEGRADA, INStALADO Em LOCAL COm NÍVEL ALtO DE INtERFERÊNCIAS (NÃO INCLUI FORNECImENtO). AF_06/2016</v>
          </cell>
          <cell r="C141" t="str">
            <v>m</v>
          </cell>
          <cell r="D141">
            <v>1.64</v>
          </cell>
        </row>
        <row r="142">
          <cell r="A142">
            <v>94891</v>
          </cell>
          <cell r="B142" t="str">
            <v>tUBO DE PEAD CORRUGADO DE DUPLA PAREDE PARA REDE COLEtORA DE ESGOtO, DN 750 mm, Jun.tA ELÁStICA INtEGRADA, INStALADO Em LOCAL COm NÍVEL ALtO DE INtERFERÊNCIAS - FORNECImENtO E ASSENtAmENtO. AF_06/2016</v>
          </cell>
          <cell r="C142" t="str">
            <v>m</v>
          </cell>
          <cell r="D142">
            <v>889.45</v>
          </cell>
        </row>
        <row r="143">
          <cell r="A143">
            <v>94892</v>
          </cell>
          <cell r="B143" t="str">
            <v>ASSENtAmENtO DE tUBO DE PEAD CORRUGADO DE DUPLA PAREDE PARA REDE COLEtORA DE ESGOtO, DN 750 mm, Jun.tA ELÁStICA INtEGRADA, INStALADO Em LOCAL COm NÍVEL ALtO DE INtERFERÊNCIAS (NÃO INCLUI FORNECImENtO). AF_06/2016</v>
          </cell>
          <cell r="C143" t="str">
            <v>m</v>
          </cell>
          <cell r="D143">
            <v>21.32</v>
          </cell>
        </row>
        <row r="144">
          <cell r="A144">
            <v>94894</v>
          </cell>
          <cell r="B144" t="str">
            <v>ASSENtAmENtO DE tUBO DE PEAD CORRUGADO DE DUPLA PAREDE PARA REDE COLEtORA DE ESGOtO, DN 900 mm, Jun.tA ELÁStICA INtEGRADA, INStALADO Em LOCAL COm NÍVEL ALtO DE INtERFERÊNCIAS (NÃO INCLUI FORNECImENtO). AF_06/2016</v>
          </cell>
          <cell r="C144" t="str">
            <v>m</v>
          </cell>
          <cell r="D144">
            <v>24.77</v>
          </cell>
        </row>
        <row r="145">
          <cell r="A145">
            <v>94895</v>
          </cell>
          <cell r="B145" t="str">
            <v>tUBO DE PEAD CORRUGADO DE DUPLA PAREDE PARA REDE COLEtORA DE ESGOtO, DN 1000 mm, Jun.tA ELÁStICA INtEGRADA, INStALADO Em LOCAL COm NÍVEL ALtO DE INtERFERÊNCIAS - FORNECImENtO E ASSENtAmENtO. AF_06/2016</v>
          </cell>
          <cell r="C145" t="str">
            <v>m</v>
          </cell>
          <cell r="D145">
            <v>1185.18</v>
          </cell>
        </row>
        <row r="146">
          <cell r="A146">
            <v>94896</v>
          </cell>
          <cell r="B146" t="str">
            <v>ASSENtAmENtO DE tUBO DE PEAD CORRUGADO DE DUPLA PAREDE PARA REDE COLEtORA DE ESGOtO, DN 1000 mm, Jun.tA ELÁStICA INtEGRADA, INStALADO Em LOCAL COm NÍVEL ALtO DE INtERFERÊNCIAS (NÃO INCLUI FORNECImENtO). AF_06/2016</v>
          </cell>
          <cell r="C146" t="str">
            <v>m</v>
          </cell>
          <cell r="D146">
            <v>29.93</v>
          </cell>
        </row>
        <row r="147">
          <cell r="A147">
            <v>94897</v>
          </cell>
          <cell r="B147" t="str">
            <v>tUBO DE PEAD CORRUGADO DE DUPLA PAREDE PARA REDE COLEtORA DE ESGOtO, DN 1200 mm, Jun.tA ELÁStICA INtEGRADA, INStALADO Em LOCAL COm NÍVEL ALtO DE INtERFERÊNCIAS - FORNECImENtO E ASSENtAmENtO. AF_06/2016</v>
          </cell>
          <cell r="C147" t="str">
            <v>m</v>
          </cell>
          <cell r="D147">
            <v>1845.94</v>
          </cell>
        </row>
        <row r="148">
          <cell r="A148">
            <v>94898</v>
          </cell>
          <cell r="B148" t="str">
            <v>ASSENtAmENtO DE tUBO DE PEAD CORRUGADO DE DUPLA PAREDE PARA REDE COLEtORA DE ESGOtO, DN 1200 mm, Jun.tA ELÁStICA INtEGRADA, INStALADO Em LOCAL COm NÍVEL ALtO DE INtERFERÊNCIAS (NÃO INCLUI FORNECImENtO). AF_06/2016</v>
          </cell>
          <cell r="C148" t="str">
            <v>m</v>
          </cell>
          <cell r="D148">
            <v>35.1</v>
          </cell>
        </row>
        <row r="149">
          <cell r="A149">
            <v>94900</v>
          </cell>
          <cell r="B149" t="str">
            <v>ASSENtAmENtO DE tUBO DE PEAD CORRUGADO DE DUPLA PAREDE PARA REDE COLEtORA DE ESGOtO, DN 1500 mm, Jun.tA ELÁStICA INtEGRADA, INStALADO Em LOCAL COm NÍVEL ALtO DE INtERFERÊNCIAS (NÃO INCLUI FORNECImENtO). AF_06/2016</v>
          </cell>
          <cell r="C149" t="str">
            <v>m</v>
          </cell>
          <cell r="D149">
            <v>45.42</v>
          </cell>
        </row>
        <row r="150">
          <cell r="A150">
            <v>97121</v>
          </cell>
          <cell r="B150" t="str">
            <v>ASSENtAmENtO DE tUBO DE PVC PBA PARA REDE DE ÁGUA, DN 50 mm, Jun.tA ELÁStICA INtEGRADA, INStALADO Em LOCAL COm NÍVEL ALtO DE INtERFERÊNCIAS (NÃO INCLUI FORNECImENtO). AF_11/2017</v>
          </cell>
          <cell r="C150" t="str">
            <v>m</v>
          </cell>
          <cell r="D150">
            <v>1.65</v>
          </cell>
        </row>
        <row r="151">
          <cell r="A151">
            <v>97122</v>
          </cell>
          <cell r="B151" t="str">
            <v>ASSENtAmENtO DE tUBO DE PVC PBA PARA REDE DE ÁGUA, DN 75 mm, Jun.tA ELÁStICA INtEGRADA, INStALADO Em LOCAL COm NÍVEL ALtO DE INtERFERÊNCIAS (NÃO INCLUI FORNECImENtO). AF_11/2017</v>
          </cell>
          <cell r="C151" t="str">
            <v>m</v>
          </cell>
          <cell r="D151">
            <v>2.2999999999999998</v>
          </cell>
        </row>
        <row r="152">
          <cell r="A152">
            <v>97123</v>
          </cell>
          <cell r="B152" t="str">
            <v>ASSENtAmENtO DE tUBO DE PVC PBA PARA REDE DE ÁGUA, DN 100 mm, Jun.tA ELÁStICA INtEGRADA, INStALADO Em LOCAL COm NÍVEL ALtO DE INtERFERÊNCIAS (NÃO INCLUI FORNECImENtO). AF_11/2017</v>
          </cell>
          <cell r="C152" t="str">
            <v>m</v>
          </cell>
          <cell r="D152">
            <v>2.92</v>
          </cell>
        </row>
        <row r="153">
          <cell r="A153">
            <v>97124</v>
          </cell>
          <cell r="B153" t="str">
            <v>ASSENtAmENtO DE tUBO DE PVC PBA PARA REDE DE ÁGUA, DN 50 mm, Jun.tA ELÁStICA INtEGRADA, INStALADO Em LOCAL COm NÍVEL BAIXO DE INtERFERÊNCIAS (NÃO INCLUI FORNECImENtO). AF_11/2017</v>
          </cell>
          <cell r="C153" t="str">
            <v>m</v>
          </cell>
          <cell r="D153">
            <v>0.73</v>
          </cell>
        </row>
        <row r="154">
          <cell r="A154">
            <v>97125</v>
          </cell>
          <cell r="B154" t="str">
            <v>ASSENtAmENtO DE tUBO DE PVC PBA PARA REDE DE ÁGUA, DN 75 mm, Jun.tA ELÁStICA INtEGRADA, INStALADO Em LOCAL COm NÍVEL BAIXO DE INtERFERÊNCIAS (NÃO INCLUI FORNECImENtO). AF_11/2017</v>
          </cell>
          <cell r="C154" t="str">
            <v>m</v>
          </cell>
          <cell r="D154">
            <v>1.03</v>
          </cell>
        </row>
        <row r="155">
          <cell r="A155">
            <v>97126</v>
          </cell>
          <cell r="B155" t="str">
            <v>ASSENtAmENtO DE tUBO DE PVC PBA PARA REDE DE ÁGUA, DN 100 mm, Jun.tA ELÁStICA INtEGRADA, INStALADO Em LOCAL COm NÍVEL BAIXO DE INtERFERÊNCIAS (NÃO INCLUI FORNECImENtO). AF_11/2017</v>
          </cell>
          <cell r="C155" t="str">
            <v>m</v>
          </cell>
          <cell r="D155">
            <v>1.3</v>
          </cell>
        </row>
        <row r="156">
          <cell r="A156">
            <v>92833</v>
          </cell>
          <cell r="B156" t="str">
            <v>tUBO DE CONCREtO PARA REDES COLEtORAS DE ESGOtO SANItÁRIO, DIÂmEtRO DE 300 mm, Jun.tA ELÁStICA, INStALADO Em LOCAL COm BAIXO NÍVEL DE INtERFERÊNCIAS - FORNECImENtO E ASSENtAmENtO. AF_12/2015</v>
          </cell>
          <cell r="C156" t="str">
            <v>m</v>
          </cell>
          <cell r="D156">
            <v>113.94</v>
          </cell>
        </row>
        <row r="157">
          <cell r="A157">
            <v>92834</v>
          </cell>
          <cell r="B157" t="str">
            <v>ASSENtAmENtO DE tUBO DE CONCREtO PARA REDES COLEtORAS DE ESGOtO SANItÁRIO, DIÂmEtRO DE 300 mm, Jun.tA ELÁStICA, INStALADO Em LOCAL COm BAIXO NÍVEL DE INtERFERÊNCIAS (NÃO INCLUI FORNECImENtO). AF_12/2015</v>
          </cell>
          <cell r="C157" t="str">
            <v>m</v>
          </cell>
          <cell r="D157">
            <v>6.64</v>
          </cell>
        </row>
        <row r="158">
          <cell r="A158">
            <v>92835</v>
          </cell>
          <cell r="B158" t="str">
            <v>tUBO DE CONCREtO PARA REDES COLEtORAS DE ESGOtO SANItÁRIO, DIÂmEtRO DE 400 mm, Jun.tA ELÁStICA, INStALADO Em LOCAL COm BAIXO NÍVEL DE INtERFERÊNCIAS - FORNECImENtO E ASSENtAmENtO. AF_12/2015</v>
          </cell>
          <cell r="C158" t="str">
            <v>m</v>
          </cell>
          <cell r="D158">
            <v>149.4</v>
          </cell>
        </row>
        <row r="159">
          <cell r="A159">
            <v>92836</v>
          </cell>
          <cell r="B159" t="str">
            <v>ASSENtAmENtO DE tUBO DE CONCREtO PARA REDES COLEtORAS DE ESGOtO SANItÁRIO, DIÂmEtRO DE 400 mm, Jun.tA ELÁStICA, INStALADO Em LOCAL COm BAIXO NÍVEL DE INtERFERÊNCIAS (NÃO INCLUI FORNECImENtO). AF_12/2015</v>
          </cell>
          <cell r="C159" t="str">
            <v>m</v>
          </cell>
          <cell r="D159">
            <v>8.49</v>
          </cell>
        </row>
        <row r="160">
          <cell r="A160">
            <v>92837</v>
          </cell>
          <cell r="B160" t="str">
            <v>tUBO DE CONCREtO PARA REDES COLEtORAS DE ESGOtO SANItÁRIO, DIÂmEtRO DE 500 mm, Jun.tA ELÁStICA, INStALADO Em LOCAL COm BAIXO NÍVEL DE INtERFERÊNCIAS - FORNECImENtO E ASSENtAmENtO. AF_12/2015</v>
          </cell>
          <cell r="C160" t="str">
            <v>m</v>
          </cell>
          <cell r="D160">
            <v>188.21</v>
          </cell>
        </row>
        <row r="161">
          <cell r="A161">
            <v>92838</v>
          </cell>
          <cell r="B161" t="str">
            <v>ASSENtAmENtO DE tUBO DE CONCREtO PARA REDES COLEtORAS DE ESGOtO SANItÁRIO, DIÂmEtRO DE 500 mm, Jun.tA ELÁStICA, INStALADO Em LOCAL COm BAIXO NÍVEL DE INtERFERÊNCIAS (NÃO INCLUI FORNECImENtO). AF_12/2015</v>
          </cell>
          <cell r="C161" t="str">
            <v>m</v>
          </cell>
          <cell r="D161">
            <v>10.210000000000001</v>
          </cell>
        </row>
        <row r="162">
          <cell r="A162">
            <v>92839</v>
          </cell>
          <cell r="B162" t="str">
            <v>tUBO DE CONCREtO PARA REDES COLEtORAS DE ESGOtO SANItÁRIO, DIÂmEtRO DE 600 mm, Jun.tA ELÁStICA, INStALADO Em LOCAL COm BAIXO NÍVEL DE INtERFERÊNCIAS - FORNECImENtO E ASSENtAmENtO. AF_12/2015</v>
          </cell>
          <cell r="C162" t="str">
            <v>m</v>
          </cell>
          <cell r="D162">
            <v>246.23</v>
          </cell>
        </row>
        <row r="163">
          <cell r="A163">
            <v>92840</v>
          </cell>
          <cell r="B163" t="str">
            <v>ASSENtAmENtO DE tUBO DE CONCREtO PARA REDES COLEtORAS DE ESGOtO SANItÁRIO, DIÂmEtRO DE 600 mm, Jun.tA ELÁStICA, INStALADO Em LOCAL COm BAIXO NÍVEL DE INtERFERÊNCIAS (NÃO INCLUI FORNECImENtO). AF_12/2015</v>
          </cell>
          <cell r="C163" t="str">
            <v>m</v>
          </cell>
          <cell r="D163">
            <v>12.08</v>
          </cell>
        </row>
        <row r="164">
          <cell r="A164">
            <v>92841</v>
          </cell>
          <cell r="B164" t="str">
            <v>tUBO DE CONCREtO PARA REDES COLEtORAS DE ESGOtO SANItÁRIO, DIÂmEtRO DE 700 mm, Jun.tA ELÁStICA, INStALADO Em LOCAL COm BAIXO NÍVEL DE INtERFERÊNCIAS - FORNECImENtO E ASSENtAmENtO. AF_12/2015</v>
          </cell>
          <cell r="C164" t="str">
            <v>m</v>
          </cell>
          <cell r="D164">
            <v>278.38</v>
          </cell>
        </row>
        <row r="165">
          <cell r="A165">
            <v>92842</v>
          </cell>
          <cell r="B165" t="str">
            <v>ASSENtAmENtO DE tUBO DE CONCREtO PARA REDES COLEtORAS DE ESGOtO SANItÁRIO, DIÂmEtRO DE 700 mm, Jun.tA ELÁStICA, INStALADO Em LOCAL COm BAIXO NÍVEL DE INtERFERÊNCIAS (NÃO INCLUI FORNECImENtO). AF_12/2015</v>
          </cell>
          <cell r="C165" t="str">
            <v>m</v>
          </cell>
          <cell r="D165">
            <v>13.8</v>
          </cell>
        </row>
        <row r="166">
          <cell r="A166">
            <v>92844</v>
          </cell>
          <cell r="B166" t="str">
            <v>ASSENtAmENtO DE tUBO DE CONCREtO PARA REDES COLEtORAS DE ESGOtO SANItÁRIO, DIÂmEtRO DE 800 mm, Jun.tA ELÁStICA, INStALADO Em LOCAL COm BAIXO NÍVEL DE INtERFERÊNCIAS (NÃO INCLUI FORNECImENtO). AF_12/2015</v>
          </cell>
          <cell r="C166" t="str">
            <v>m</v>
          </cell>
          <cell r="D166">
            <v>15.68</v>
          </cell>
        </row>
        <row r="167">
          <cell r="A167">
            <v>92846</v>
          </cell>
          <cell r="B167" t="str">
            <v>ASSENtAmENtO DE tUBO DE CONCREtO PARA REDES COLEtORAS DE ESGOtO SANItÁRIO, DIÂmEtRO DE 900 mm, Jun.tA ELÁStICA, INStALADO Em LOCAL COm BAIXO NÍVEL DE INtERFERÊNCIAS (NÃO INCLUI FORNECImENtO). AF_12/2015</v>
          </cell>
          <cell r="C167" t="str">
            <v>m</v>
          </cell>
          <cell r="D167">
            <v>17.39</v>
          </cell>
        </row>
        <row r="168">
          <cell r="A168">
            <v>92847</v>
          </cell>
          <cell r="B168" t="str">
            <v>tUBO DE CONCREtO PARA REDES COLEtORAS DE ESGOtO SANItÁRIO, DIÂmEtRO DE 1000 mm, Jun.tA ELÁStICA, INStALADO Em LOCAL COm BAIXO NÍVEL DE INtERFERÊNCIAS - FORNECImENtO E ASSENtAmENtO. AF_12/2015</v>
          </cell>
          <cell r="C168" t="str">
            <v>m</v>
          </cell>
          <cell r="D168">
            <v>482.54</v>
          </cell>
        </row>
        <row r="169">
          <cell r="A169">
            <v>92848</v>
          </cell>
          <cell r="B169" t="str">
            <v>ASSENtAmENtO DE tUBO DE CONCREtO PARA REDES COLEtORAS DE ESGOtO SANItÁRIO, DIÂmEtRO DE 1000 mm, Jun.tA ELÁStICA, INStALADO Em LOCAL COm BAIXO NÍVEL DE INtERFERÊNCIAS (NÃO INCLUI FORNECImENtO). AF_12/2015</v>
          </cell>
          <cell r="C169" t="str">
            <v>m</v>
          </cell>
          <cell r="D169">
            <v>19.29</v>
          </cell>
        </row>
        <row r="170">
          <cell r="A170">
            <v>92849</v>
          </cell>
          <cell r="B170" t="str">
            <v>tUBO DE CONCREtO PARA REDES COLEtORAS DE ESGOtO SANItÁRIO, DIÂmEtRO DE 300 mm, Jun.tA ELÁStICA, INStALADO Em LOCAL COm ALtO NÍVEL DE INtERFERÊNCIAS - FORNECImENtO E ASSENtAmENtO. AF_12/2015</v>
          </cell>
          <cell r="C170" t="str">
            <v>m</v>
          </cell>
          <cell r="D170">
            <v>119.94</v>
          </cell>
        </row>
        <row r="171">
          <cell r="A171">
            <v>92850</v>
          </cell>
          <cell r="B171" t="str">
            <v>ASSENtAmENtO DE tUBO DE CONCREtO PARA REDES COLEtORAS DE ESGOtO SANItÁRIO, DIÂmEtRO DE 300 mm, Jun.tA ELÁStICA, INStALADO Em LOCAL COm ALtO NÍVEL DE INtERFERÊNCIAS (NÃO INCLUI FORNECImENtO). AF_12/2015</v>
          </cell>
          <cell r="C171" t="str">
            <v>m</v>
          </cell>
          <cell r="D171">
            <v>12.58</v>
          </cell>
        </row>
        <row r="172">
          <cell r="A172">
            <v>92851</v>
          </cell>
          <cell r="B172" t="str">
            <v>tUBO DE CONCREtO PARA REDES COLEtORAS DE ESGOtO SANItÁRIO, DIÂmEtRO DE 400 mm, Jun.tA ELÁStICA, INStALADO Em LOCAL COm ALtO NÍVEL DE INtERFERÊNCIAS - FORNECImENtO E ASSENtAmENtO. AF_12/2015</v>
          </cell>
          <cell r="C172" t="str">
            <v>m</v>
          </cell>
          <cell r="D172">
            <v>156.9</v>
          </cell>
        </row>
        <row r="173">
          <cell r="A173">
            <v>92852</v>
          </cell>
          <cell r="B173" t="str">
            <v>ASSENtAmENtO DE tUBO DE CONCREtO PARA REDES COLEtORAS DE ESGOtO SANItÁRIO, DIÂmEtRO DE 400 mm, Jun.tA ELÁStICA, INStALADO Em LOCAL COm ALtO NÍVEL DE INtERFERÊNCIAS (NÃO INCLUI FORNECImENtO). AF_12/2015</v>
          </cell>
          <cell r="C173" t="str">
            <v>m</v>
          </cell>
          <cell r="D173">
            <v>15.9</v>
          </cell>
        </row>
        <row r="174">
          <cell r="A174">
            <v>92853</v>
          </cell>
          <cell r="B174" t="str">
            <v>tUBO DE CONCREtO PARA REDES COLEtORAS DE ESGOtO SANItÁRIO, DIÂmEtRO DE 500 mm, Jun.tA ELÁStICA, INStALADO Em LOCAL COm ALtO NÍVEL DE INtERFERÊNCIAS - FORNECImENtO E ASSENtAmENtO. AF_12/2015</v>
          </cell>
          <cell r="C174" t="str">
            <v>m</v>
          </cell>
          <cell r="D174">
            <v>197.48</v>
          </cell>
        </row>
        <row r="175">
          <cell r="A175">
            <v>92854</v>
          </cell>
          <cell r="B175" t="str">
            <v>ASSENtAmENtO DE tUBO DE CONCREtO PARA REDES COLEtORAS DE ESGOtO SANItÁRIO, DIÂmEtRO DE 500 mm, Jun.tA ELÁStICA, INStALADO Em LOCAL COm ALtO NÍVEL DE INtERFERÊNCIAS (NÃO INCLUI FORNECImENtO). AF_12/2015</v>
          </cell>
          <cell r="C175" t="str">
            <v>m</v>
          </cell>
          <cell r="D175">
            <v>19.36</v>
          </cell>
        </row>
        <row r="176">
          <cell r="A176">
            <v>92855</v>
          </cell>
          <cell r="B176" t="str">
            <v>tUBO DE CONCREtO PARA REDES COLEtORAS DE ESGOtO SANItÁRIO, DIÂmEtRO DE 600 mm, Jun.tA ELÁStICA, INStALADO Em LOCAL COm ALtO NÍVEL DE INtERFERÊNCIAS - FORNECImENtO E ASSENtAmENtO. AF_12/2015</v>
          </cell>
          <cell r="C176" t="str">
            <v>m</v>
          </cell>
          <cell r="D176">
            <v>257.12</v>
          </cell>
        </row>
        <row r="177">
          <cell r="A177">
            <v>92856</v>
          </cell>
          <cell r="B177" t="str">
            <v>ASSENtAmENtO DE tUBO DE CONCREtO PARA REDES COLEtORAS DE ESGOtO SANItÁRIO, DIÂmEtRO DE 600 mm, Jun.tA ELÁStICA, INStALADO Em LOCAL COm ALtO NÍVEL DE INtERFERÊNCIAS (NÃO INCLUI FORNECImENtO). AF_12/2015</v>
          </cell>
          <cell r="C177" t="str">
            <v>m</v>
          </cell>
          <cell r="D177">
            <v>22.83</v>
          </cell>
        </row>
        <row r="178">
          <cell r="A178">
            <v>92857</v>
          </cell>
          <cell r="B178" t="str">
            <v>tUBO DE CONCREtO PARA REDES COLEtORAS DE ESGOtO SANItÁRIO, DIÂmEtRO DE 700 mm, Jun.tA ELÁStICA, INStALADO Em LOCAL COm ALtO NÍVEL DE INtERFERÊNCIAS - FORNECImENtO E ASSENtAmENtO. AF_12/2015</v>
          </cell>
          <cell r="C178" t="str">
            <v>m</v>
          </cell>
          <cell r="D178">
            <v>290.86</v>
          </cell>
        </row>
        <row r="179">
          <cell r="A179">
            <v>92858</v>
          </cell>
          <cell r="B179" t="str">
            <v>ASSENtAmENtO DE tUBO DE CONCREtO PARA REDES COLEtORAS DE ESGOtO SANItÁRIO, DIÂmEtRO DE 700 mm, Jun.tA ELÁStICA, INStALADO Em LOCAL COm ALtO NÍVEL DE INtERFERÊNCIAS (NÃO INCLUI FORNECImENtO). AF_12/2015</v>
          </cell>
          <cell r="C179" t="str">
            <v>m</v>
          </cell>
          <cell r="D179">
            <v>26.13</v>
          </cell>
        </row>
        <row r="180">
          <cell r="A180">
            <v>92860</v>
          </cell>
          <cell r="B180" t="str">
            <v>ASSENtAmENtO DE tUBO DE CONCREtO PARA REDES COLEtORAS DE ESGOtO SANItÁRIO, DIÂmEtRO DE 800 mm, Jun.tA ELÁStICA, INStALADO Em LOCAL COm ALtO NÍVEL DE INtERFERÊNCIAS (NÃO INCLUI FORNECImENtO). AF_12/2015</v>
          </cell>
          <cell r="C180" t="str">
            <v>m</v>
          </cell>
          <cell r="D180">
            <v>29.65</v>
          </cell>
        </row>
        <row r="181">
          <cell r="A181">
            <v>92862</v>
          </cell>
          <cell r="B181" t="str">
            <v>ASSENtAmENtO DE tUBO DE CONCREtO PARA REDES COLEtORAS DE ESGOtO SANItÁRIO, DIÂmEtRO DE 900 mm, Jun.tA ELÁStICA, INStALADO Em LOCAL COm ALtO NÍVEL DE INtERFERÊNCIAS (NÃO INCLUI FORNECImENtO). AF_12/2015</v>
          </cell>
          <cell r="C181" t="str">
            <v>m</v>
          </cell>
          <cell r="D181">
            <v>33.090000000000003</v>
          </cell>
        </row>
        <row r="182">
          <cell r="A182">
            <v>92863</v>
          </cell>
          <cell r="B182" t="str">
            <v>tUBO DE CONCREtO PARA REDES COLEtORAS DE ESGOtO SANItÁRIO, DIÂmEtRO DE 1000 mm, Jun.tA ELÁStICA, INStALADO Em LOCAL COm ALtO NÍVEL DE INtERFERÊNCIAS - FORNECImENtO E ASSENtAmENtO. AF_12/2015</v>
          </cell>
          <cell r="C182" t="str">
            <v>m</v>
          </cell>
          <cell r="D182">
            <v>500.01</v>
          </cell>
        </row>
        <row r="183">
          <cell r="A183">
            <v>92864</v>
          </cell>
          <cell r="B183" t="str">
            <v>ASSENtAmENtO DE tUBO DE CONCREtO PARA REDES COLEtORAS DE ESGOtO SANItÁRIO, DIÂmEtRO DE 1000 mm, Jun.tA ELÁStICA, INStALADO Em LOCAL COm ALtO NÍVEL DE INtERFERÊNCIAS (NÃO INCLUI FORNECImENtO). AF_12/2015</v>
          </cell>
          <cell r="C183" t="str">
            <v>m</v>
          </cell>
          <cell r="D183">
            <v>36.549999999999997</v>
          </cell>
        </row>
        <row r="184">
          <cell r="A184">
            <v>92210</v>
          </cell>
          <cell r="B184" t="str">
            <v>tUBO DE CONCREtO PARA REDES COLEtORAS DE ÁGUAS PLUVIAIS, DIÂmEtRO DE 400 mm, Jun.tA RÍGIDA, INStALADO Em LOCAL COm BAIXO NÍVEL DE INtERFERÊNCIAS - FORNECImENtO E ASSENtAmENtO. AF_12/2015</v>
          </cell>
          <cell r="C184" t="str">
            <v>m</v>
          </cell>
          <cell r="D184">
            <v>96.25</v>
          </cell>
        </row>
        <row r="185">
          <cell r="A185">
            <v>92211</v>
          </cell>
          <cell r="B185" t="str">
            <v>tUBO DE CONCREtO PARA REDES COLEtORAS DE ÁGUAS PLUVIAIS, DIÂmEtRO DE 500 mm, Jun.tA RÍGIDA, INStALADO Em LOCAL COm BAIXO NÍVEL DE INtERFERÊNCIAS - FORNECImENtO E ASSENtAmENtO. AF_12/2015</v>
          </cell>
          <cell r="C185" t="str">
            <v>m</v>
          </cell>
          <cell r="D185">
            <v>123.12</v>
          </cell>
        </row>
        <row r="186">
          <cell r="A186">
            <v>92212</v>
          </cell>
          <cell r="B186" t="str">
            <v>tUBO DE CONCREtO PARA REDES COLEtORAS DE ÁGUAS PLUVIAIS, DIÂmEtRO DE 600 mm, Jun.tA RÍGIDA, INStALADO Em LOCAL COm BAIXO NÍVEL DE INtERFERÊNCIAS - FORNECImENtO E ASSENtAmENtO. AF_12/2015</v>
          </cell>
          <cell r="C186" t="str">
            <v>m</v>
          </cell>
          <cell r="D186">
            <v>156.68</v>
          </cell>
        </row>
        <row r="187">
          <cell r="A187">
            <v>92213</v>
          </cell>
          <cell r="B187" t="str">
            <v>tUBO DE CONCREtO PARA REDES COLEtORAS DE ÁGUAS PLUVIAIS, DIÂmEtRO DE 700 mm, Jun.tA RÍGIDA, INStALADO Em LOCAL COm BAIXO NÍVEL DE INtERFERÊNCIAS - FORNECImENtO E ASSENtAmENtO. AF_12/2015</v>
          </cell>
          <cell r="C187" t="str">
            <v>m</v>
          </cell>
          <cell r="D187">
            <v>206.24</v>
          </cell>
        </row>
        <row r="188">
          <cell r="A188">
            <v>92214</v>
          </cell>
          <cell r="B188" t="str">
            <v>tUBO DE CONCREtO PARA REDES COLEtORAS DE ÁGUAS PLUVIAIS, DIÂmEtRO DE 800 mm, Jun.tA RÍGIDA, INStALADO Em LOCAL COm BAIXO NÍVEL DE INtERFERÊNCIAS - FORNECImENtO E ASSENtAmENtO. AF_12/2015</v>
          </cell>
          <cell r="C188" t="str">
            <v>m</v>
          </cell>
          <cell r="D188">
            <v>235.54</v>
          </cell>
        </row>
        <row r="189">
          <cell r="A189">
            <v>92215</v>
          </cell>
          <cell r="B189" t="str">
            <v>tUBO DE CONCREtO PARA REDES COLEtORAS DE ÁGUAS PLUVIAIS, DIÂmEtRO DE 900 mm, Jun.tA RÍGIDA, INStALADO Em LOCAL COm BAIXO NÍVEL DE INtERFERÊNCIAS - FORNECImENtO E ASSENtAmENtO. AF_12/2015</v>
          </cell>
          <cell r="C189" t="str">
            <v>m</v>
          </cell>
          <cell r="D189">
            <v>284.02999999999997</v>
          </cell>
        </row>
        <row r="190">
          <cell r="A190">
            <v>92216</v>
          </cell>
          <cell r="B190" t="str">
            <v>tUBO DE CONCREtO PARA REDES COLEtORAS DE ÁGUAS PLUVIAIS, DIÂmEtRO DE 1000 mm, Jun.tA RÍGIDA, INStALADO Em LOCAL COm BAIXO NÍVEL DE INtERFERÊNCIAS - FORNECImENtO E ASSENtAmENtO. AF_12/2015</v>
          </cell>
          <cell r="C190" t="str">
            <v>m</v>
          </cell>
          <cell r="D190">
            <v>318.64</v>
          </cell>
        </row>
        <row r="191">
          <cell r="A191">
            <v>92219</v>
          </cell>
          <cell r="B191" t="str">
            <v>tUBO DE CONCREtO PARA REDES COLEtORAS DE ÁGUAS PLUVIAIS, DIÂmEtRO DE 400 mm, Jun.tA RÍGIDA, INStALADO Em LOCAL COm ALtO NÍVEL DE INtERFERÊNCIAS - FORNECImENtO E ASSENtAmENtO. AF_12/2015</v>
          </cell>
          <cell r="C191" t="str">
            <v>m</v>
          </cell>
          <cell r="D191">
            <v>103.64</v>
          </cell>
        </row>
        <row r="192">
          <cell r="A192">
            <v>92220</v>
          </cell>
          <cell r="B192" t="str">
            <v>tUBO DE CONCREtO PARA REDES COLEtORAS DE ÁGUAS PLUVIAIS, DIÂmEtRO DE 500 mm, Jun.tA RÍGIDA, INStALADO Em LOCAL COm ALtO NÍVEL DE INtERFERÊNCIAS - FORNECImENtO E ASSENtAmENtO. AF_12/2015</v>
          </cell>
          <cell r="C192" t="str">
            <v>m</v>
          </cell>
          <cell r="D192">
            <v>132.28</v>
          </cell>
        </row>
        <row r="193">
          <cell r="A193">
            <v>92221</v>
          </cell>
          <cell r="B193" t="str">
            <v>tUBO DE CONCREtO PARA REDES COLEtORAS DE ÁGUAS PLUVIAIS, DIÂmEtRO DE 600 mm, Jun.tA RÍGIDA, INStALADO Em LOCAL COm ALtO NÍVEL DE INtERFERÊNCIAS - FORNECImENtO E ASSENtAmENtO. AF_12/2015</v>
          </cell>
          <cell r="C193" t="str">
            <v>m</v>
          </cell>
          <cell r="D193">
            <v>167.42</v>
          </cell>
        </row>
        <row r="194">
          <cell r="A194">
            <v>92222</v>
          </cell>
          <cell r="B194" t="str">
            <v>tUBO DE CONCREtO PARA REDES COLEtORAS DE ÁGUAS PLUVIAIS, DIÂmEtRO DE 700 mm, Jun.tA RÍGIDA, INStALADO Em LOCAL COm ALtO NÍVEL DE INtERFERÊNCIAS - FORNECImENtO E ASSENtAmENtO. AF_12/2015</v>
          </cell>
          <cell r="C194" t="str">
            <v>m</v>
          </cell>
          <cell r="D194">
            <v>218.7</v>
          </cell>
        </row>
        <row r="195">
          <cell r="A195">
            <v>92223</v>
          </cell>
          <cell r="B195" t="str">
            <v>tUBO DE CONCREtO PARA REDES COLEtORAS DE ÁGUAS PLUVIAIS, DIÂmEtRO DE 800 mm, Jun.tA RÍGIDA, INStALADO Em LOCAL COm ALtO NÍVEL DE INtERFERÊNCIAS - FORNECImENtO E ASSENtAmENtO. AF_12/2015</v>
          </cell>
          <cell r="C195" t="str">
            <v>m</v>
          </cell>
          <cell r="D195">
            <v>249.51</v>
          </cell>
        </row>
        <row r="196">
          <cell r="A196">
            <v>92224</v>
          </cell>
          <cell r="B196" t="str">
            <v>tUBO DE CONCREtO PARA REDES COLEtORAS DE ÁGUAS PLUVIAIS, DIÂmEtRO DE 900 mm, Jun.tA RÍGIDA, INStALADO Em LOCAL COm ALtO NÍVEL DE INtERFERÊNCIAS - FORNECImENtO E ASSENtAmENtO. AF_12/2015</v>
          </cell>
          <cell r="C196" t="str">
            <v>m</v>
          </cell>
          <cell r="D196">
            <v>299.54000000000002</v>
          </cell>
        </row>
        <row r="197">
          <cell r="A197">
            <v>92226</v>
          </cell>
          <cell r="B197" t="str">
            <v>tUBO DE CONCREtO PARA REDES COLEtORAS DE ÁGUAS PLUVIAIS, DIÂmEtRO DE 1000 mm, Jun.tA RÍGIDA, INStALADO Em LOCAL COm ALtO NÍVEL DE INtERFERÊNCIAS - FORNECImENtO E ASSENtAmENtO. AF_12/2015</v>
          </cell>
          <cell r="C197" t="str">
            <v>m</v>
          </cell>
          <cell r="D197">
            <v>335.98</v>
          </cell>
        </row>
        <row r="198">
          <cell r="A198">
            <v>92808</v>
          </cell>
          <cell r="B198" t="str">
            <v>ASSENtAmENtO DE tUBO DE CONCREtO PARA REDES COLEtORAS DE ÁGUAS PLUVIAIS, DIÂmEtRO DE 300 mm, Jun.tA RÍGIDA, INStALADO Em LOCAL COm BAIXO NÍVEL DE INtERFERÊNCIAS (NÃO INCLUI FORNECImENtO). AF_12/2015</v>
          </cell>
          <cell r="C198" t="str">
            <v>m</v>
          </cell>
          <cell r="D198">
            <v>29.98</v>
          </cell>
        </row>
        <row r="199">
          <cell r="A199">
            <v>92809</v>
          </cell>
          <cell r="B199" t="str">
            <v>ASSENtAmENtO DE tUBO DE CONCREtO PARA REDES COLEtORAS DE ÁGUAS PLUVIAIS, DIÂmEtRO DE 400 mm, Jun.tA RÍGIDA, INStALADO Em LOCAL COm BAIXO NÍVEL DE INtERFERÊNCIAS (NÃO INCLUI FORNECImENtO). AF_12/2015</v>
          </cell>
          <cell r="C199" t="str">
            <v>m</v>
          </cell>
          <cell r="D199">
            <v>38.47</v>
          </cell>
        </row>
        <row r="200">
          <cell r="A200">
            <v>92810</v>
          </cell>
          <cell r="B200" t="str">
            <v>ASSENtAmENtO DE tUBO DE CONCREtO PARA REDES COLEtORAS DE ÁGUAS PLUVIAIS, DIÂmEtRO DE 500 mm, Jun.tA RÍGIDA, INStALADO Em LOCAL COm BAIXO NÍVEL DE INtERFERÊNCIAS (NÃO INCLUI FORNECImENtO). AF_12/2015</v>
          </cell>
          <cell r="C200" t="str">
            <v>m</v>
          </cell>
          <cell r="D200">
            <v>46.82</v>
          </cell>
        </row>
        <row r="201">
          <cell r="A201">
            <v>92811</v>
          </cell>
          <cell r="B201" t="str">
            <v>ASSENtAmENtO DE tUBO DE CONCREtO PARA REDES COLEtORAS DE ÁGUAS PLUVIAIS, DIÂmEtRO DE 600 mm, Jun.tA RÍGIDA, INStALADO Em LOCAL COm BAIXO NÍVEL DE INtERFERÊNCIAS (NÃO INCLUI FORNECImENtO). AF_12/2015</v>
          </cell>
          <cell r="C201" t="str">
            <v>m</v>
          </cell>
          <cell r="D201">
            <v>55.74</v>
          </cell>
        </row>
        <row r="202">
          <cell r="A202">
            <v>92812</v>
          </cell>
          <cell r="B202" t="str">
            <v>ASSENtAmENtO DE tUBO DE CONCREtO PARA REDES COLEtORAS DE ÁGUAS PLUVIAIS, DIÂmEtRO DE 700 mm, Jun.tA RÍGIDA, INStALADO Em LOCAL COm BAIXO NÍVEL DE INtERFERÊNCIAS (NÃO INCLUI FORNECImENtO). AF_12/2015</v>
          </cell>
          <cell r="C202" t="str">
            <v>m</v>
          </cell>
          <cell r="D202">
            <v>64.569999999999993</v>
          </cell>
        </row>
        <row r="203">
          <cell r="A203">
            <v>92813</v>
          </cell>
          <cell r="B203" t="str">
            <v>ASSENtAmENtO DE tUBO DE CONCREtO PARA REDES COLEtORAS DE ÁGUAS PLUVIAIS, DIÂmEtRO DE 800 mm, Jun.tA RÍGIDA, INStALADO Em LOCAL COm BAIXO NÍVEL DE INtERFERÊNCIAS (NÃO INCLUI FORNECImENtO). AF_12/2015</v>
          </cell>
          <cell r="C203" t="str">
            <v>m</v>
          </cell>
          <cell r="D203">
            <v>74.88</v>
          </cell>
        </row>
        <row r="204">
          <cell r="A204">
            <v>92814</v>
          </cell>
          <cell r="B204" t="str">
            <v>ASSENtAmENtO DE tUBO DE CONCREtO PARA REDES COLEtORAS DE ÁGUAS PLUVIAIS, DIÂmEtRO DE 900 mm, Jun.tA RÍGIDA, INStALADO Em LOCAL COm BAIXO NÍVEL DE INtERFERÊNCIAS (NÃO INCLUI FORNECImENtO). AF_12/2015</v>
          </cell>
          <cell r="C204" t="str">
            <v>m</v>
          </cell>
          <cell r="D204">
            <v>85.68</v>
          </cell>
        </row>
        <row r="205">
          <cell r="A205">
            <v>92815</v>
          </cell>
          <cell r="B205" t="str">
            <v>ASSENtAmENtO DE tUBO DE CONCREtO PARA REDES COLEtORAS DE ÁGUAS PLUVIAIS, DIÂmEtRO DE 1000 mm, Jun.tA RÍGIDA, INStALADO Em LOCAL COm BAIXO NÍVEL DE INtERFERÊNCIAS (NÃO INCLUI FORNECImENtO). AF_12/2015</v>
          </cell>
          <cell r="C205" t="str">
            <v>m</v>
          </cell>
          <cell r="D205">
            <v>98.11</v>
          </cell>
        </row>
        <row r="206">
          <cell r="A206">
            <v>92816</v>
          </cell>
          <cell r="B206" t="str">
            <v>tUBO DE CONCREtO PARA REDES COLEtORAS DE ÁGUAS PLUVIAIS, DIÂmEtRO DE 1200 mm, Jun.tA RÍGIDA, INStALADO Em LOCAL COm BAIXO NÍVEL DE INtERFERÊNCIAS - FORNECImENtO E ASSENtAmENtO. AF_12/2015</v>
          </cell>
          <cell r="C206" t="str">
            <v>m</v>
          </cell>
          <cell r="D206">
            <v>435.3</v>
          </cell>
        </row>
        <row r="207">
          <cell r="A207">
            <v>92817</v>
          </cell>
          <cell r="B207" t="str">
            <v>ASSENtAmENtO DE tUBO DE CONCREtO PARA REDES COLEtORAS DE ÁGUAS PLUVIAIS, DIÂmEtRO DE 1200 mm, Jun.tA RÍGIDA, INStALADO Em LOCAL COm BAIXO NÍVEL DE INtERFERÊNCIAS (NÃO INCLUI FORNECImENtO). AF_12/2015</v>
          </cell>
          <cell r="C207" t="str">
            <v>m</v>
          </cell>
          <cell r="D207">
            <v>122.76</v>
          </cell>
        </row>
        <row r="208">
          <cell r="A208">
            <v>92818</v>
          </cell>
          <cell r="B208" t="str">
            <v>tUBO DE CONCREtO PARA REDES COLEtORAS DE ÁGUAS PLUVIAIS, DIÂmEtRO DE 1500 mm, Jun.tA RÍGIDA, INStALADO Em LOCAL COm BAIXO NÍVEL DE INtERFERÊNCIAS - FORNECImENtO E ASSENtAmENtO. AF_12/2015</v>
          </cell>
          <cell r="C208" t="str">
            <v>m</v>
          </cell>
          <cell r="D208">
            <v>630.11</v>
          </cell>
        </row>
        <row r="209">
          <cell r="A209">
            <v>92819</v>
          </cell>
          <cell r="B209" t="str">
            <v>ASSENtAmENtO DE tUBO DE CONCREtO PARA REDES COLEtORAS DE ÁGUAS PLUVIAIS, DIÂmEtRO DE 1500 mm, Jun.tA RÍGIDA, INStALADO Em LOCAL COm BAIXO NÍVEL DE INtERFERÊNCIAS (NÃO INCLUI FORNECImENtO). AF_12/2015</v>
          </cell>
          <cell r="C209" t="str">
            <v>m</v>
          </cell>
          <cell r="D209">
            <v>165.25</v>
          </cell>
        </row>
        <row r="210">
          <cell r="A210">
            <v>92820</v>
          </cell>
          <cell r="B210" t="str">
            <v>ASSENtAmENtO DE tUBO DE CONCREtO PARA REDES COLEtORAS DE ÁGUAS PLUVIAIS, DIÂmEtRO DE 300 mm, Jun.tA RÍGIDA, INStALADO Em LOCAL COm ALtO NÍVEL DE INtERFERÊNCIAS (NÃO INCLUI FORNECImENtO). AF_12/2015</v>
          </cell>
          <cell r="C210" t="str">
            <v>m</v>
          </cell>
          <cell r="D210">
            <v>35.78</v>
          </cell>
        </row>
        <row r="211">
          <cell r="A211">
            <v>92821</v>
          </cell>
          <cell r="B211" t="str">
            <v>ASSENtAmENtO DE tUBO DE CONCREtO PARA REDES COLEtORAS DE ÁGUAS PLUVIAIS, DIÂmEtRO DE 400 mm, Jun.tA RÍGIDA, INStALADO Em LOCAL COm ALtO NÍVEL DE INtERFERÊNCIAS (NÃO INCLUI FORNECImENtO). AF_12/2015</v>
          </cell>
          <cell r="C211" t="str">
            <v>m</v>
          </cell>
          <cell r="D211">
            <v>45.86</v>
          </cell>
        </row>
        <row r="212">
          <cell r="A212">
            <v>92822</v>
          </cell>
          <cell r="B212" t="str">
            <v>ASSENtAmENtO DE tUBO DE CONCREtO PARA REDES COLEtORAS DE ÁGUAS PLUVIAIS, DIÂmEtRO DE 500 mm, Jun.tA RÍGIDA, INStALADO Em LOCAL COm ALtO NÍVEL DE INtERFERÊNCIAS (NÃO INCLUI FORNECImENtO). AF_12/2015</v>
          </cell>
          <cell r="C212" t="str">
            <v>m</v>
          </cell>
          <cell r="D212">
            <v>55.98</v>
          </cell>
        </row>
        <row r="213">
          <cell r="A213">
            <v>92824</v>
          </cell>
          <cell r="B213" t="str">
            <v>ASSENtAmENtO DE tUBO DE CONCREtO PARA REDES COLEtORAS DE ÁGUAS PLUVIAIS, DIÂmEtRO DE 600 mm, Jun.tA RÍGIDA, INStALADO Em LOCAL COm ALtO NÍVEL DE INtERFERÊNCIAS (NÃO INCLUI FORNECImENtO). AF_12/2015</v>
          </cell>
          <cell r="C213" t="str">
            <v>m</v>
          </cell>
          <cell r="D213">
            <v>66.48</v>
          </cell>
        </row>
        <row r="214">
          <cell r="A214">
            <v>92825</v>
          </cell>
          <cell r="B214" t="str">
            <v>ASSENtAmENtO DE tUBO DE CONCREtO PARA REDES COLEtORAS DE ÁGUAS PLUVIAIS, DIÂmEtRO DE 700 mm, Jun.tA RÍGIDA, INStALADO Em LOCAL COm ALtO NÍVEL DE INtERFERÊNCIAS (NÃO INCLUI FORNECImENtO). AF_12/2015</v>
          </cell>
          <cell r="C214" t="str">
            <v>m</v>
          </cell>
          <cell r="D214">
            <v>77.03</v>
          </cell>
        </row>
        <row r="215">
          <cell r="A215">
            <v>92826</v>
          </cell>
          <cell r="B215" t="str">
            <v>ASSENtAmENtO DE tUBO DE CONCREtO PARA REDES COLEtORAS DE ÁGUAS PLUVIAIS, DIÂmEtRO DE 800 mm, Jun.tA RÍGIDA, INStALADO Em LOCAL COm ALtO NÍVEL DE INtERFERÊNCIAS (NÃO INCLUI FORNECImENtO). AF_12/2015</v>
          </cell>
          <cell r="C215" t="str">
            <v>m</v>
          </cell>
          <cell r="D215">
            <v>88.85</v>
          </cell>
        </row>
        <row r="216">
          <cell r="A216">
            <v>92827</v>
          </cell>
          <cell r="B216" t="str">
            <v>ASSENtAmENtO DE tUBO DE CONCREtO PARA REDES COLEtORAS DE ÁGUAS PLUVIAIS, DIÂmEtRO DE 900 mm, Jun.tA RÍGIDA, INStALADO Em LOCAL COm ALtO NÍVEL DE INtERFERÊNCIAS (NÃO INCLUI FORNECImENtO). AF_12/2015</v>
          </cell>
          <cell r="C216" t="str">
            <v>m</v>
          </cell>
          <cell r="D216">
            <v>101.19</v>
          </cell>
        </row>
        <row r="217">
          <cell r="A217">
            <v>92828</v>
          </cell>
          <cell r="B217" t="str">
            <v>ASSENtAmENtO DE tUBO DE CONCREtO PARA REDES COLEtORAS DE ÁGUAS PLUVIAIS, DIÂmEtRO DE 1000 mm, Jun.tA RÍGIDA, INStALADO Em LOCAL COm ALtO NÍVEL DE INtERFERÊNCIAS (NÃO INCLUI FORNECImENtO). AF_12/2015</v>
          </cell>
          <cell r="C217" t="str">
            <v>m</v>
          </cell>
          <cell r="D217">
            <v>115.45</v>
          </cell>
        </row>
        <row r="218">
          <cell r="A218">
            <v>92829</v>
          </cell>
          <cell r="B218" t="str">
            <v>tUBO DE CONCREtO PARA REDES COLEtORAS DE ÁGUAS PLUVIAIS, DIÂmEtRO DE 1200 mm, Jun.tA RÍGIDA, INStALADO Em LOCAL COm ALtO NÍVEL DE INtERFERÊNCIAS - FORNECImENtO E ASSENtAmENtO. AF_12/2015</v>
          </cell>
          <cell r="C218" t="str">
            <v>m</v>
          </cell>
          <cell r="D218">
            <v>455.76</v>
          </cell>
        </row>
        <row r="219">
          <cell r="A219">
            <v>92830</v>
          </cell>
          <cell r="B219" t="str">
            <v>ASSENtAmENtO DE tUBO DE CONCREtO PARA REDES COLEtORAS DE ÁGUAS PLUVIAIS, DIÂmEtRO DE 1200 mm, Jun.tA RÍGIDA, INStALADO Em LOCAL COm ALtO NÍVEL DE INtERFERÊNCIAS (NÃO INCLUI FORNECImENtO). AF_12/2015</v>
          </cell>
          <cell r="C219" t="str">
            <v>m</v>
          </cell>
          <cell r="D219">
            <v>143.22</v>
          </cell>
        </row>
        <row r="220">
          <cell r="A220">
            <v>92831</v>
          </cell>
          <cell r="B220" t="str">
            <v>tUBO DE CONCREtO PARA REDES COLEtORAS DE ÁGUAS PLUVIAIS, DIÂmEtRO DE 1500 mm, Jun.tA RÍGIDA, INStALADO Em LOCAL COm ALtO NÍVEL DE INtERFERÊNCIAS - FORNECImENtO E ASSENtAmENtO. AF_12/2015</v>
          </cell>
          <cell r="C220" t="str">
            <v>m</v>
          </cell>
          <cell r="D220">
            <v>655.24</v>
          </cell>
        </row>
        <row r="221">
          <cell r="A221">
            <v>92832</v>
          </cell>
          <cell r="B221" t="str">
            <v>ASSENtAmENtO DE tUBO DE CONCREtO PARA REDES COLEtORAS DE ÁGUAS PLUVIAIS, DIÂmEtRO DE 1500 mm, Jun.tA RÍGIDA, INStALADO Em LOCAL COm ALtO NÍVEL DE INtERFERÊNCIAS (NÃO INCLUI FORNECImENtO). AF_12/2015</v>
          </cell>
          <cell r="C221" t="str">
            <v>m</v>
          </cell>
          <cell r="D221">
            <v>190.38</v>
          </cell>
        </row>
        <row r="222">
          <cell r="A222">
            <v>95565</v>
          </cell>
          <cell r="B222" t="str">
            <v>tUBO DE CONCREtO PARA REDES COLEtORAS DE ÁGUAS PLUVIAIS, DIÂmEtRO DE 300mm, Jun.tA RÍGIDA, INStALADO Em LOCAL COm BAIXO NÍVEL DE INtERFERÊNCIAS - FORNECImENtO E ASSENtAmENtO. AF_12/2015</v>
          </cell>
          <cell r="C222" t="str">
            <v>m</v>
          </cell>
          <cell r="D222">
            <v>85.03</v>
          </cell>
        </row>
        <row r="223">
          <cell r="A223">
            <v>95566</v>
          </cell>
          <cell r="B223" t="str">
            <v>tUBO DE CONCREtO PARA REDES COLEtORAS DE ÁGUAS PLUVIAIS, DIÂmEtRO DE 300mm, Jun.tA RÍGIDA, INStALADO Em LOCAL COm ALtO NÍVEL DE INtERFERÊNCIAS - FORNECImENtO E ASSENtAmENtO. AF_12/2015</v>
          </cell>
          <cell r="C223" t="str">
            <v>m</v>
          </cell>
          <cell r="D223">
            <v>90.9</v>
          </cell>
        </row>
        <row r="224">
          <cell r="A224">
            <v>95567</v>
          </cell>
          <cell r="B224" t="str">
            <v>tUBO DE CONCREtO (SImPLES) PARA REDES COLEtORAS DE ÁGUAS PLUVIAIS, DIÂmEtRO DE 300 mm, Jun.tA RÍGIDA, INStALADO Em LOCAL COm BAIXO NÍVEL DE INtERFERÊNCIAS - FORNECImENtO E ASSENtAmENtO. AF_12/2015</v>
          </cell>
          <cell r="C224" t="str">
            <v>m</v>
          </cell>
          <cell r="D224">
            <v>53.88</v>
          </cell>
        </row>
        <row r="225">
          <cell r="A225">
            <v>95568</v>
          </cell>
          <cell r="B225" t="str">
            <v>tUBO DE CONCREtO (SImPLES) PARA REDES COLEtORAS DE ÁGUAS PLUVIAIS, DIÂmEtRO DE 400 mm, Jun.tA RÍGIDA, INStALADO Em LOCAL COm BAIXO NÍVEL DE INtERFERÊNCIAS - FORNECImENtO E ASSENtAmENtO. AF_12/2015</v>
          </cell>
          <cell r="C225" t="str">
            <v>m</v>
          </cell>
          <cell r="D225">
            <v>70.03</v>
          </cell>
        </row>
        <row r="226">
          <cell r="A226">
            <v>95569</v>
          </cell>
          <cell r="B226" t="str">
            <v>tUBO DE CONCREtO (SImPLES) PARA REDES COLEtORAS DE ÁGUAS PLUVIAIS, DIÂmEtRO DE 500 mm, Jun.tA RÍGIDA, INStALADO Em LOCAL COm BAIXO NÍVEL DE INtERFERÊNCIAS - FORNECImENtO E ASSENtAmENtO. AF_12/2015</v>
          </cell>
          <cell r="C226" t="str">
            <v>m</v>
          </cell>
          <cell r="D226">
            <v>92.46</v>
          </cell>
        </row>
        <row r="227">
          <cell r="A227">
            <v>95570</v>
          </cell>
          <cell r="B227" t="str">
            <v>tUBO DE CONCREtO (SImPLES) PARA REDES COLEtORAS DE ÁGUAS PLUVIAIS, DIÂmEtRO DE 300 mm, Jun.tA RÍGIDA, INStALADO Em LOCAL COm ALtO NÍVEL DE INtERFERÊNCIAS - FORNECImENtO E ASSENtAmENtO. AF_12/2015</v>
          </cell>
          <cell r="C227" t="str">
            <v>m</v>
          </cell>
          <cell r="D227">
            <v>59.75</v>
          </cell>
        </row>
        <row r="228">
          <cell r="A228">
            <v>95571</v>
          </cell>
          <cell r="B228" t="str">
            <v>tUBO DE CONCREtO (SImPLES) PARA REDES COLEtORAS DE ÁGUAS PLUVIAIS, DIÂmEtRO DE 400 mm, Jun.tA RÍGIDA, INStALADO Em LOCAL COm ALtO NÍVEL DE INtERFERÊNCIAS - FORNECImENtO E ASSENtAmENtO. AF_12/2015</v>
          </cell>
          <cell r="C228" t="str">
            <v>m</v>
          </cell>
          <cell r="D228">
            <v>77.52</v>
          </cell>
        </row>
        <row r="229">
          <cell r="A229">
            <v>95572</v>
          </cell>
          <cell r="B229" t="str">
            <v>tUBO DE CONCREtO (SImPLES) PARA REDES COLEtORAS DE ÁGUAS PLUVIAIS, DIÂmEtRO DE 500 mm, Jun.tA RÍGIDA, INStALADO Em LOCAL COm ALtO NÍVEL DE INtERFERÊNCIAS - FORNECImENtO E ASSENtAmENtO. AF_12/2015</v>
          </cell>
          <cell r="C229" t="str">
            <v>m</v>
          </cell>
          <cell r="D229">
            <v>101.72</v>
          </cell>
        </row>
        <row r="230">
          <cell r="A230">
            <v>73606</v>
          </cell>
          <cell r="B230" t="str">
            <v>ASSENtAmENtO DE tAmPAO DE FERRO Fun.DIDO 900 mm</v>
          </cell>
          <cell r="C230" t="str">
            <v>un.</v>
          </cell>
          <cell r="D230">
            <v>135.27000000000001</v>
          </cell>
        </row>
        <row r="231">
          <cell r="A231">
            <v>73607</v>
          </cell>
          <cell r="B231" t="str">
            <v>ASSENtAmENtO DE tAmPAO DE FERRO Fun.DIDO 600 mm</v>
          </cell>
          <cell r="C231" t="str">
            <v>un.</v>
          </cell>
          <cell r="D231">
            <v>90.18</v>
          </cell>
        </row>
        <row r="232">
          <cell r="A232">
            <v>83623</v>
          </cell>
          <cell r="B232" t="str">
            <v>GRELhA DE FERRO Fun.DIDO PARA CANALEtA LARG = 30Cm, FORNECImENtO E ASSENtAmENtO</v>
          </cell>
          <cell r="C232" t="str">
            <v>m</v>
          </cell>
          <cell r="D232">
            <v>198.24</v>
          </cell>
        </row>
        <row r="233">
          <cell r="A233">
            <v>83624</v>
          </cell>
          <cell r="B233" t="str">
            <v>GRELhA DE FERRO Fun.DIDO PARA CANALEtA LARG = 20Cm, FORNECImENtO E ASSENtAmENtO</v>
          </cell>
          <cell r="C233" t="str">
            <v>m</v>
          </cell>
          <cell r="D233">
            <v>139.79</v>
          </cell>
        </row>
        <row r="234">
          <cell r="A234">
            <v>83626</v>
          </cell>
          <cell r="B234" t="str">
            <v>GRELhA DE FERRO Fun.DIDO PARA CANALEtA LARG = 15Cm, FORNECImENtO E ASSENtAmENtO</v>
          </cell>
          <cell r="C234" t="str">
            <v>m</v>
          </cell>
          <cell r="D234">
            <v>110.56</v>
          </cell>
        </row>
        <row r="235">
          <cell r="A235">
            <v>83627</v>
          </cell>
          <cell r="B235" t="str">
            <v>tAmPAO FOFO ARtICULADO, CLASSE B125 CARGA mAX 12,5 t, REDONDO tAmPA 600 mm, REDE PLUVIAL/ESGOtO, P = ChAmINE CX AREIA / POCO VISItA ASSENtADO COm ARG CIm/AREIA 1:4, FORNECImENtO E ASSENtAmENtO</v>
          </cell>
          <cell r="C235" t="str">
            <v>un.</v>
          </cell>
          <cell r="D235">
            <v>401.28</v>
          </cell>
        </row>
        <row r="236">
          <cell r="A236">
            <v>83724</v>
          </cell>
          <cell r="B236" t="str">
            <v>ASSENtAmENtO DE PECAS, CONEXOES, APARELhOS E ACESSORIOS DE FERRO Fun.DIDO DUCtIL, Jun.tA ELAStICA, mECANICA OU FLANGEADA, COm DIAmEtROS DE 50 A 300 mm.</v>
          </cell>
          <cell r="C236" t="str">
            <v>kg</v>
          </cell>
          <cell r="D236">
            <v>1.64</v>
          </cell>
        </row>
        <row r="237">
          <cell r="A237">
            <v>83725</v>
          </cell>
          <cell r="B237" t="str">
            <v>ASSENtAmENtO DE PECAS, CONEXOES, APARELhOS E ACESSORIOS DE FERRO Fun.DIDO DUCtIL, Jun.tA ELAStICA, mECANICA OU FLANGEADA, COm DIAmEtROS DE 350 A 600 mm.</v>
          </cell>
          <cell r="C237" t="str">
            <v>kg</v>
          </cell>
          <cell r="D237">
            <v>1.03</v>
          </cell>
        </row>
        <row r="238">
          <cell r="A238">
            <v>83726</v>
          </cell>
          <cell r="B238" t="str">
            <v>ASSENtAmENtO DE PECAS, CONEXOES, APARELhOS E ACESSORIOS DE FERRO Fun.DIDO DUCtIL, Jun.tA ELAStICA, mECANICA OU FLANGEADA, COm DIAmEtROS DE 700 A 1200 mm.</v>
          </cell>
          <cell r="C238" t="str">
            <v>kg</v>
          </cell>
          <cell r="D238">
            <v>0.77</v>
          </cell>
        </row>
        <row r="239">
          <cell r="A239">
            <v>97127</v>
          </cell>
          <cell r="B239" t="str">
            <v>ASSENtAmENtO DE tUBO DE PVC DEFOFO OU PRFV OU RPVC PARA REDE DE ÁGUA, DN 150 mm, Jun.tA ELÁStICA INtEGRADA, INStALADO Em LOCAL COm NÍVEL ALtO DE INtERFERÊNCIAS (NÃO INCLUI FORNECImENtO). AF_11/2017</v>
          </cell>
          <cell r="C239" t="str">
            <v>m</v>
          </cell>
          <cell r="D239">
            <v>4.1900000000000004</v>
          </cell>
        </row>
        <row r="240">
          <cell r="A240">
            <v>97128</v>
          </cell>
          <cell r="B240" t="str">
            <v>ASSENtAmENtO DE tUBO DE PVC DEFOFO OU PRFV OU RPVC PARA REDE DE ÁGUA, DN 200 mm, Jun.tA ELÁStICA INtEGRADA, INStALADO Em LOCAL COm NÍVEL ALtO DE INtERFERÊNCIAS (NÃO INCLUI FORNECImENtO). AF_11/2017</v>
          </cell>
          <cell r="C240" t="str">
            <v>m</v>
          </cell>
          <cell r="D240">
            <v>8.0500000000000007</v>
          </cell>
        </row>
        <row r="241">
          <cell r="A241">
            <v>97129</v>
          </cell>
          <cell r="B241" t="str">
            <v>ASSENtAmENtO DE tUBO DE PVC DEFOFO OU PRFV OU RPVC PARA REDE DE ÁGUA, DN 250 mm, Jun.tA ELÁStICA INtEGRADA, INStALADO Em LOCAL COm NÍVEL ALtO DE INtERFERÊNCIAS (NÃO INCLUI FORNECImENtO). AF_11/2017</v>
          </cell>
          <cell r="C241" t="str">
            <v>m</v>
          </cell>
          <cell r="D241">
            <v>9.89</v>
          </cell>
        </row>
        <row r="242">
          <cell r="A242">
            <v>97130</v>
          </cell>
          <cell r="B242" t="str">
            <v>ASSENtAmENtO DE tUBO DE PVC DEFOFO OU PRFV OU RPVC PARA REDE DE ÁGUA, DN 300 mm, Jun.tA ELÁStICA INtEGRADA, INStALADO Em LOCAL COm NÍVEL ALtO DE INtERFERÊNCIAS (NÃO INCLUI FORNECImENtO). AF_11/2017</v>
          </cell>
          <cell r="C242" t="str">
            <v>m</v>
          </cell>
          <cell r="D242">
            <v>11.74</v>
          </cell>
        </row>
        <row r="243">
          <cell r="A243">
            <v>97131</v>
          </cell>
          <cell r="B243" t="str">
            <v>ASSENtAmENtO DE tUBO DE PVC DEFOFO OU PRFV OU RPVC PARA REDE DE ÁGUA, DN 350 mm, Jun.tA ELÁStICA INtEGRADA, INStALADO Em LOCAL COm NÍVEL ALtO DE INtERFERÊNCIAS (NÃO INCLUI FORNECImENtO). AF_11/2017</v>
          </cell>
          <cell r="C243" t="str">
            <v>m</v>
          </cell>
          <cell r="D243">
            <v>13.58</v>
          </cell>
        </row>
        <row r="244">
          <cell r="A244">
            <v>97132</v>
          </cell>
          <cell r="B244" t="str">
            <v>ASSENtAmENtO DE tUBO DE PVC DEFOFO OU PRFV OU RPVC PARA REDE DE ÁGUA, DN 400 mm, Jun.tA ELÁStICA INtEGRADA, INStALADO Em LOCAL COm NÍVEL ALtO DE INtERFERÊNCIAS (NÃO INCLUI FORNECImENtO). AF_11/2017</v>
          </cell>
          <cell r="C244" t="str">
            <v>m</v>
          </cell>
          <cell r="D244">
            <v>15.42</v>
          </cell>
        </row>
        <row r="245">
          <cell r="A245">
            <v>97133</v>
          </cell>
          <cell r="B245" t="str">
            <v>ASSENtAmENtO DE tUBO DE PVC DEFOFO OU PRFV OU RPVC PARA REDE DE ÁGUA, DN 500 mm, Jun.tA ELÁStICA INtEGRADA, INStALADO Em LOCAL COm NÍVEL ALtO DE INtERFERÊNCIAS (NÃO INCLUI FORNECImENtO). AF_11/2017</v>
          </cell>
          <cell r="C245" t="str">
            <v>m</v>
          </cell>
          <cell r="D245">
            <v>19.13</v>
          </cell>
        </row>
        <row r="246">
          <cell r="A246">
            <v>97134</v>
          </cell>
          <cell r="B246" t="str">
            <v>ASSENtAmENtO DE tUBO DE PVC DEFOFO OU PRFV OU RPVC PARA REDE DE ÁGUA, DN 150 mm, Jun.tA ELÁStICA INtEGRADA, INStALADO Em LOCAL COm NÍVEL BAIXO DE INtERFERÊNCIAS (NÃO INCLUI FORNECImENtO). AF_11/2017</v>
          </cell>
          <cell r="C246" t="str">
            <v>m</v>
          </cell>
          <cell r="D246">
            <v>1.9</v>
          </cell>
        </row>
        <row r="247">
          <cell r="A247">
            <v>97135</v>
          </cell>
          <cell r="B247" t="str">
            <v>ASSENtAmENtO DE tUBO DE PVC DEFOFO OU PRFV OU RPVC PARA REDE DE ÁGUA, DN 200 mm, Jun.tA ELÁStICA INtEGRADA, INStALADO Em LOCAL COm NÍVEL BAIXO DE INtERFERÊNCIAS (NÃO INCLUI FORNECImENtO). AF_11/2017</v>
          </cell>
          <cell r="C247" t="str">
            <v>m</v>
          </cell>
          <cell r="D247">
            <v>4.0199999999999996</v>
          </cell>
        </row>
        <row r="248">
          <cell r="A248">
            <v>97136</v>
          </cell>
          <cell r="B248" t="str">
            <v>ASSENtAmENtO DE tUBO DE PVC DEFOFO OU PRFV OU RPVC PARA REDE DE ÁGUA, DN 250 mm, Jun.tA ELÁStICA INtEGRADA, INStALADO Em LOCAL COm NÍVEL BAIXO DE INtERFERÊNCIAS (NÃO INCLUI FORNECImENtO). AF_11/2017</v>
          </cell>
          <cell r="C248" t="str">
            <v>m</v>
          </cell>
          <cell r="D248">
            <v>4.95</v>
          </cell>
        </row>
        <row r="249">
          <cell r="A249">
            <v>97137</v>
          </cell>
          <cell r="B249" t="str">
            <v>ASSENtAmENtO DE tUBO DE PVC DEFOFO OU PRFV OU RPVC PARA REDE DE ÁGUA, DN 300 mm, Jun.tA ELÁStICA INtEGRADA, INStALADO Em LOCAL COm NÍVEL BAIXO DE INtERFERÊNCIAS (NÃO INCLUI FORNECImENtO). AF_11/2017</v>
          </cell>
          <cell r="C249" t="str">
            <v>m</v>
          </cell>
          <cell r="D249">
            <v>5.89</v>
          </cell>
        </row>
        <row r="250">
          <cell r="A250">
            <v>97138</v>
          </cell>
          <cell r="B250" t="str">
            <v>ASSENtAmENtO DE tUBO DE PVC DEFOFO OU PRFV OU RPVC PARA REDE DE ÁGUA, DN 350 mm, Jun.tA ELÁStICA INtEGRADA, INStALADO Em LOCAL COm NÍVEL BAIXO DE INtERFERÊNCIAS (NÃO INCLUI FORNECImENtO). AF_11/2017</v>
          </cell>
          <cell r="C250" t="str">
            <v>m</v>
          </cell>
          <cell r="D250">
            <v>6.81</v>
          </cell>
        </row>
        <row r="251">
          <cell r="A251">
            <v>97139</v>
          </cell>
          <cell r="B251" t="str">
            <v>ASSENtAmENtO DE tUBO DE PVC DEFOFO OU PRFV OU RPVC PARA REDE DE ÁGUA, DN 400 mm, Jun.tA ELÁStICA INtEGRADA, INStALADO Em LOCAL COm NÍVEL BAIXO DE INtERFERÊNCIAS (NÃO INCLUI FORNECImENtO). AF_11/2017</v>
          </cell>
          <cell r="C251" t="str">
            <v>m</v>
          </cell>
          <cell r="D251">
            <v>7.74</v>
          </cell>
        </row>
        <row r="252">
          <cell r="A252">
            <v>97140</v>
          </cell>
          <cell r="B252" t="str">
            <v>ASSENtAmENtO DE tUBO DE PVC DEFOFO OU PRFV OU RPVC PARA REDE DE ÁGUA, DN 500 mm, Jun.tA ELÁStICA INtEGRADA, INStALADO Em LOCAL COm NÍVEL BAIXO DE INtERFERÊNCIAS (NÃO INCLUI FORNECImENtO). AF_11/2017</v>
          </cell>
          <cell r="C252" t="str">
            <v>m</v>
          </cell>
          <cell r="D252">
            <v>9.6</v>
          </cell>
        </row>
        <row r="253">
          <cell r="A253">
            <v>83520</v>
          </cell>
          <cell r="B253" t="str">
            <v>tE PVC PARA COLEtOR ESGOtO, EB644, D=100mm, COm Jun.tA ELAStICA.</v>
          </cell>
          <cell r="C253" t="str">
            <v>un.</v>
          </cell>
          <cell r="D253">
            <v>86.05</v>
          </cell>
        </row>
        <row r="254">
          <cell r="A254">
            <v>83531</v>
          </cell>
          <cell r="B254" t="str">
            <v>CURVA PARA REDE COLEtOR ESGOtO, EB 644, 90GR, DN=200mm, COm Jun.tA ELAStICA</v>
          </cell>
          <cell r="C254" t="str">
            <v>un.</v>
          </cell>
          <cell r="D254">
            <v>366.64</v>
          </cell>
        </row>
        <row r="255">
          <cell r="A255">
            <v>83535</v>
          </cell>
          <cell r="B255" t="str">
            <v>CURVA PVC PARA REDE COLEtOR ESGOtO, EB-644, 45 GR, 200 mm, COm Jun.tA ELAStICA.</v>
          </cell>
          <cell r="C255" t="str">
            <v>un.</v>
          </cell>
          <cell r="D255">
            <v>303.08999999999997</v>
          </cell>
        </row>
        <row r="256">
          <cell r="A256">
            <v>92235</v>
          </cell>
          <cell r="B256" t="str">
            <v>FEChAmENtO DE CONStRUÇÃO tEmPORÁRIA Em ChAPA DE mADEIRA COmPENSADA E=10mm, COm REAPROVEItAmENtO DE 2X.</v>
          </cell>
          <cell r="C256" t="str">
            <v>m²</v>
          </cell>
          <cell r="D256">
            <v>62.66</v>
          </cell>
        </row>
        <row r="257">
          <cell r="A257">
            <v>93206</v>
          </cell>
          <cell r="B257" t="str">
            <v>EXECUÇÃO DE ESCRItÓRIO Em CANtEIRO DE OBRA Em ALVENARIA, NÃO INCLUSO mOBILIÁRIO E EQUIPAmENtOS. AF_02/2016</v>
          </cell>
          <cell r="C257" t="str">
            <v>m²</v>
          </cell>
          <cell r="D257">
            <v>843.26</v>
          </cell>
        </row>
        <row r="258">
          <cell r="A258">
            <v>93207</v>
          </cell>
          <cell r="B258" t="str">
            <v>EXECUÇÃO DE ESCRItÓRIO Em CANtEIRO DE OBRA Em ChAPA DE mADEIRA COmPENSADA, NÃO INCLUSO mOBILIÁRIO E EQUIPAmENtOS. AF_02/2016</v>
          </cell>
          <cell r="C258" t="str">
            <v>m²</v>
          </cell>
          <cell r="D258">
            <v>844.63</v>
          </cell>
        </row>
        <row r="259">
          <cell r="A259">
            <v>93208</v>
          </cell>
          <cell r="B259" t="str">
            <v>EXECUÇÃO DE ALmOXARIFADO Em CANtEIRO DE OBRA Em ChAPA DE mADEIRA COmPENSADA, INCLUSO PRAtELEIRAS. AF_02/2016</v>
          </cell>
          <cell r="C259" t="str">
            <v>m²</v>
          </cell>
          <cell r="D259">
            <v>705.16</v>
          </cell>
        </row>
        <row r="260">
          <cell r="A260">
            <v>93209</v>
          </cell>
          <cell r="B260" t="str">
            <v>EXECUÇÃO DE ALmOXARIFADO Em CANtEIRO DE OBRA Em ALVENARIA, INCLUSO PRAtELEIRAS. AF_02/2016</v>
          </cell>
          <cell r="C260" t="str">
            <v>m²</v>
          </cell>
          <cell r="D260">
            <v>709.32</v>
          </cell>
        </row>
        <row r="261">
          <cell r="A261">
            <v>93210</v>
          </cell>
          <cell r="B261" t="str">
            <v>EXECUÇÃO DE REFEItÓRIO Em CANtEIRO DE OBRA Em ChAPA DE mADEIRA COmPENSADA, NÃO INCLUSO mOBILIÁRIO E EQUIPAmENtOS. AF_02/2016</v>
          </cell>
          <cell r="C261" t="str">
            <v>m²</v>
          </cell>
          <cell r="D261">
            <v>437.84</v>
          </cell>
        </row>
        <row r="262">
          <cell r="A262">
            <v>93211</v>
          </cell>
          <cell r="B262" t="str">
            <v>EXECUÇÃO DE REFEItÓRIO Em CANtEIRO DE OBRA Em ALVENARIA, NÃO INCLUSO mOBILIÁRIO E EQUIPAmENtOS. AF_02/2016</v>
          </cell>
          <cell r="C262" t="str">
            <v>m²</v>
          </cell>
          <cell r="D262">
            <v>427.46</v>
          </cell>
        </row>
        <row r="263">
          <cell r="A263">
            <v>93212</v>
          </cell>
          <cell r="B263" t="str">
            <v>EXECUÇÃO DE SANItÁRIO E VEStIÁRIO Em CANtEIRO DE OBRA Em ChAPA DE mADEIRA COmPENSADA, NÃO INCLUSO mOBILIÁRIO. AF_02/2016</v>
          </cell>
          <cell r="C263" t="str">
            <v>m²</v>
          </cell>
          <cell r="D263">
            <v>754.92</v>
          </cell>
        </row>
        <row r="264">
          <cell r="A264">
            <v>93213</v>
          </cell>
          <cell r="B264" t="str">
            <v>EXECUÇÃO DE SANItÁRIO E VEStIÁRIO Em CANtEIRO DE OBRA Em ALVENARIA, NÃO INCLUSO mOBILIÁRIO. AF_02/2016</v>
          </cell>
          <cell r="C264" t="str">
            <v>m²</v>
          </cell>
          <cell r="D264">
            <v>754.72</v>
          </cell>
        </row>
        <row r="265">
          <cell r="A265">
            <v>93214</v>
          </cell>
          <cell r="B265" t="str">
            <v>EXECUÇÃO DE RESERVAtÓRIO ELEVADO DE ÁGUA (1000 LItROS) Em CANtEIRO DE OBRA, APOIADO Em EStRUtURA DE mADEIRA. AF_02/2016</v>
          </cell>
          <cell r="C265" t="str">
            <v>un.</v>
          </cell>
          <cell r="D265">
            <v>5414.37</v>
          </cell>
        </row>
        <row r="266">
          <cell r="A266">
            <v>93243</v>
          </cell>
          <cell r="B266" t="str">
            <v>EXECUÇÃO DE RESERVAtÓRIO ELEVADO DE ÁGUA (2000 LItROS) Em CANtEIRO DE OBRA, APOIADO Em EStRUtURA DE mADEIRA. AF_02/2016</v>
          </cell>
          <cell r="C266" t="str">
            <v>un.</v>
          </cell>
          <cell r="D266">
            <v>8055.9</v>
          </cell>
        </row>
        <row r="267">
          <cell r="A267">
            <v>93582</v>
          </cell>
          <cell r="B267" t="str">
            <v>EXECUÇÃO DE CENtRAL DE ARmADURA Em CANtEIRO DE OBRA, NÃO INCLUSO mOBILIÁRIO E EQUIPAmENtOS. AF_04/2016</v>
          </cell>
          <cell r="C267" t="str">
            <v>m²</v>
          </cell>
          <cell r="D267">
            <v>214.31</v>
          </cell>
        </row>
        <row r="268">
          <cell r="A268">
            <v>93583</v>
          </cell>
          <cell r="B268" t="str">
            <v>EXECUÇÃO DE CENtRAL DE FÔRmAS, PRODUÇÃO DE ARGAmASSA OU CONCREtO Em CANtEIRO DE OBRA, NÃO INCLUSO mOBILIÁRIO E EQUIPAmENtOS. AF_04/2016</v>
          </cell>
          <cell r="C268" t="str">
            <v>m²</v>
          </cell>
          <cell r="D268">
            <v>343.32</v>
          </cell>
        </row>
        <row r="269">
          <cell r="A269">
            <v>93584</v>
          </cell>
          <cell r="B269" t="str">
            <v>EXECUÇÃO DE DEPÓSItO Em CANtEIRO DE OBRA Em ChAPA DE mADEIRA COmPENSADA, NÃO INCLUSO mOBILIÁRIO. AF_04/2016</v>
          </cell>
          <cell r="C269" t="str">
            <v>m²</v>
          </cell>
          <cell r="D269">
            <v>759.45</v>
          </cell>
        </row>
        <row r="270">
          <cell r="A270">
            <v>93585</v>
          </cell>
          <cell r="B270" t="str">
            <v>EXECUÇÃO DE GUARItA Em CANtEIRO DE OBRA Em ChAPA DE mADEIRA COmPENSADA, NÃO INCLUSO mOBILIÁRIO. AF_04/2016</v>
          </cell>
          <cell r="C270" t="str">
            <v>m²</v>
          </cell>
          <cell r="D270">
            <v>919.99</v>
          </cell>
        </row>
        <row r="271">
          <cell r="A271">
            <v>98441</v>
          </cell>
          <cell r="B271" t="str">
            <v>PAREDE DE mADEIRA COmPENSADA PARA CONStRUÇÃO tEmPORÁRIA Em ChAPA SImPLES, EXtERNA, COm ÁREA LÍQUIDA mAIOR OU IGUAL A 6 m², SEm VÃO. AF_05/2018</v>
          </cell>
          <cell r="C271" t="str">
            <v>m²</v>
          </cell>
          <cell r="D271">
            <v>123.92</v>
          </cell>
        </row>
        <row r="272">
          <cell r="A272">
            <v>98442</v>
          </cell>
          <cell r="B272" t="str">
            <v>PAREDE DE mADEIRA COmPENSADA PARA CONStRUÇÃO tEmPORÁRIA Em ChAPA SImPLES, EXtERNA, COm ÁREA LÍQUIDA mENOR QUE 6 m², SEm VÃO. AF_05/2018</v>
          </cell>
          <cell r="C272" t="str">
            <v>m²</v>
          </cell>
          <cell r="D272">
            <v>127.45</v>
          </cell>
        </row>
        <row r="273">
          <cell r="A273">
            <v>98443</v>
          </cell>
          <cell r="B273" t="str">
            <v>PAREDE DE mADEIRA COmPENSADA PARA CONStRUÇÃO tEmPORÁRIA Em ChAPA SImPLES, INtERNA, COm ÁREA LÍQUIDA mAIOR OU IGUAL A 6 m², SEm VÃO. AF_05/2018</v>
          </cell>
          <cell r="C273" t="str">
            <v>m²</v>
          </cell>
          <cell r="D273">
            <v>106.85</v>
          </cell>
        </row>
        <row r="274">
          <cell r="A274">
            <v>98444</v>
          </cell>
          <cell r="B274" t="str">
            <v>PAREDE DE mADEIRA COmPENSADA PARA CONStRUÇÃO tEmPORÁRIA Em ChAPA SImPLES, INtERNA, COm ÁREA LÍQUIDA mENOR QUE 6 m², SEm VÃO. AF_05/2018</v>
          </cell>
          <cell r="C274" t="str">
            <v>m²</v>
          </cell>
          <cell r="D274">
            <v>109.37</v>
          </cell>
        </row>
        <row r="275">
          <cell r="A275">
            <v>98445</v>
          </cell>
          <cell r="B275" t="str">
            <v>PAREDE DE mADEIRA COmPENSADA PARA CONStRUÇÃO tEmPORÁRIA Em ChAPA SImPLES, EXtERNA, COm ÁREA LÍQUIDA mAIOR OU IGUAL A 6 m², COm VÃO. AF_05/2018</v>
          </cell>
          <cell r="C275" t="str">
            <v>m²</v>
          </cell>
          <cell r="D275">
            <v>149.44999999999999</v>
          </cell>
        </row>
        <row r="276">
          <cell r="A276">
            <v>98446</v>
          </cell>
          <cell r="B276" t="str">
            <v>PAREDE DE mADEIRA COmPENSADA PARA CONStRUÇÃO tEmPORÁRIA Em ChAPA SImPLES, EXtERNA, COm ÁREA LÍQUIDA mENOR QUE 6 m², COm VÃO. AF_05/2018</v>
          </cell>
          <cell r="C276" t="str">
            <v>m²</v>
          </cell>
          <cell r="D276">
            <v>193.89</v>
          </cell>
        </row>
        <row r="277">
          <cell r="A277">
            <v>98447</v>
          </cell>
          <cell r="B277" t="str">
            <v>PAREDE DE mADEIRA COmPENSADA PARA CONStRUÇÃO tEmPORÁRIA Em ChAPA SImPLES, INtERNA, COm ÁREA LÍQUIDA mAIOR OU IGUAL A 6 m², COm VÃO. AF_05/2018</v>
          </cell>
          <cell r="C277" t="str">
            <v>m²</v>
          </cell>
          <cell r="D277">
            <v>125.87</v>
          </cell>
        </row>
        <row r="278">
          <cell r="A278">
            <v>98448</v>
          </cell>
          <cell r="B278" t="str">
            <v>PAREDE DE mADEIRA COmPENSADA PARA CONStRUÇÃO tEmPORÁRIA Em ChAPA SImPLES, INtERNA, COm ÁREA LÍQUIDA mENOR QUE 6 m², COm VÃO. AF_05/2018</v>
          </cell>
          <cell r="C278" t="str">
            <v>m²</v>
          </cell>
          <cell r="D278">
            <v>160.04</v>
          </cell>
        </row>
        <row r="279">
          <cell r="A279">
            <v>98449</v>
          </cell>
          <cell r="B279" t="str">
            <v>PAREDE DE mADEIRA COmPENSADA PARA CONStRUÇÃO tEmPORÁRIA Em ChAPA DUPLA, EXtERNA, COm ÁREA LÍQUIDA mAIOR OU IGUAL A 6 m², SEm VÃO. AF_05/2018</v>
          </cell>
          <cell r="C279" t="str">
            <v>m²</v>
          </cell>
          <cell r="D279">
            <v>148.4</v>
          </cell>
        </row>
        <row r="280">
          <cell r="A280">
            <v>98450</v>
          </cell>
          <cell r="B280" t="str">
            <v>PAREDE DE mADEIRA COmPENSADA PARA CONStRUÇÃO tEmPORÁRIA Em ChAPA DUPLA, EXtERNA, COm ÁREA LÍQUIDA mENOR QUE 6 m², SEm VÃO. AF_05/2018</v>
          </cell>
          <cell r="C280" t="str">
            <v>m²</v>
          </cell>
          <cell r="D280">
            <v>153.54</v>
          </cell>
        </row>
        <row r="281">
          <cell r="A281">
            <v>98451</v>
          </cell>
          <cell r="B281" t="str">
            <v>PAREDE DE mADEIRA COmPENSADA PARA CONStRUÇÃO tEmPORÁRIA Em ChAPA DUPLA, INtERNA, COm ÁREA LÍQUIDA mAIOR OU IGUAL A 6 m², SEm VÃO. AF_05/2018</v>
          </cell>
          <cell r="C281" t="str">
            <v>m²</v>
          </cell>
          <cell r="D281">
            <v>128.32</v>
          </cell>
        </row>
        <row r="282">
          <cell r="A282">
            <v>98452</v>
          </cell>
          <cell r="B282" t="str">
            <v>PAREDE DE mADEIRA COmPENSADA PARA CONStRUÇÃO tEmPORÁRIA Em ChAPA DUPLA, INtERNA, COm ÁREA LÍQUIDA mENOR QUE 6 m², SEm VÃO. AF_05/2018</v>
          </cell>
          <cell r="C282" t="str">
            <v>m²</v>
          </cell>
          <cell r="D282">
            <v>131.44</v>
          </cell>
        </row>
        <row r="283">
          <cell r="A283">
            <v>98453</v>
          </cell>
          <cell r="B283" t="str">
            <v>PAREDE DE mADEIRA COmPENSADA PARA CONStRUÇÃO tEmPORÁRIA Em ChAPA DUPLA, EXtERNA, COm ÁREA LÍQUIDA mAIOR OU IGUAL A QUE 6 m², COm VÃO. AF_05/2018</v>
          </cell>
          <cell r="C283" t="str">
            <v>m²</v>
          </cell>
          <cell r="D283">
            <v>179.8</v>
          </cell>
        </row>
        <row r="284">
          <cell r="A284">
            <v>98454</v>
          </cell>
          <cell r="B284" t="str">
            <v>PAREDE DE mADEIRA COmPENSADA PARA CONStRUÇÃO tEmPORÁRIA Em ChAPA DUPLA, EXtERNA, COm ÁREA LÍQUIDA mENOR QUE 6 m², COm VÃO. AF_05/2018</v>
          </cell>
          <cell r="C284" t="str">
            <v>m²</v>
          </cell>
          <cell r="D284">
            <v>238.64</v>
          </cell>
        </row>
        <row r="285">
          <cell r="A285">
            <v>98455</v>
          </cell>
          <cell r="B285" t="str">
            <v>PAREDE DE mADEIRA COmPENSADA PARA CONStRUÇÃO tEmPORÁRIA Em ChAPA DUPLA, INtERNA, COm ÁREA LÍQUIDA mAIOR OU IGUAL A 6 m², COm VÃO. AF_05/2018</v>
          </cell>
          <cell r="C285" t="str">
            <v>m²</v>
          </cell>
          <cell r="D285">
            <v>153.19999999999999</v>
          </cell>
        </row>
        <row r="286">
          <cell r="A286">
            <v>98456</v>
          </cell>
          <cell r="B286" t="str">
            <v>PAREDE DE mADEIRA COmPENSADA PARA CONStRUÇÃO tEmPORÁRIA Em ChAPA DUPLA, INtERNA, COm ÁREA LÍQUIDA mENOR QUE 6 m², COm VÃO. AF_05/2018</v>
          </cell>
          <cell r="C286" t="str">
            <v>m²</v>
          </cell>
          <cell r="D286">
            <v>200.77</v>
          </cell>
        </row>
        <row r="287">
          <cell r="A287">
            <v>98458</v>
          </cell>
          <cell r="B287" t="str">
            <v>tAPUmE COm COmPENSADO DE mADEIRA. AF_05/2018</v>
          </cell>
          <cell r="C287" t="str">
            <v>m²</v>
          </cell>
          <cell r="D287">
            <v>118.23</v>
          </cell>
        </row>
        <row r="288">
          <cell r="A288">
            <v>98459</v>
          </cell>
          <cell r="B288" t="str">
            <v>tAPUmE COm tELhA mEtÁLICA. AF_05/2018</v>
          </cell>
          <cell r="C288" t="str">
            <v>m²</v>
          </cell>
          <cell r="D288">
            <v>90.5</v>
          </cell>
        </row>
        <row r="289">
          <cell r="A289">
            <v>98460</v>
          </cell>
          <cell r="B289" t="str">
            <v>PISO PARA CONStRUÇÃO tEmPORÁRIA Em mADEIRA, SEm REAPROVEItAmENtO. AF_05/2018</v>
          </cell>
          <cell r="C289" t="str">
            <v>m²</v>
          </cell>
          <cell r="D289">
            <v>94.63</v>
          </cell>
        </row>
        <row r="290">
          <cell r="A290">
            <v>98461</v>
          </cell>
          <cell r="B290" t="str">
            <v>EStRUtURA DE mADEIRA PROVISÓRIA PARA SUPORtE DE CAIXA DÁGUA ELEVADA DE 1000 LItROS. AF_05/2018</v>
          </cell>
          <cell r="C290" t="str">
            <v>un.</v>
          </cell>
          <cell r="D290">
            <v>4885.0200000000004</v>
          </cell>
        </row>
        <row r="291">
          <cell r="A291">
            <v>98462</v>
          </cell>
          <cell r="B291" t="str">
            <v>EStRUtURA DE mADEIRA PROVISÓRIA PARA SUPORtE DE CAIXA DÁGUA ELEVADA DE 3000 LItROS. AF_05/2018</v>
          </cell>
          <cell r="C291" t="str">
            <v>un.</v>
          </cell>
          <cell r="D291">
            <v>7172.79</v>
          </cell>
        </row>
        <row r="292">
          <cell r="A292" t="str">
            <v>74209/1</v>
          </cell>
          <cell r="B292" t="str">
            <v>PLACA DE OBRA Em ChAPA DE ACO GALVANIZADO</v>
          </cell>
          <cell r="C292" t="str">
            <v>m²</v>
          </cell>
          <cell r="D292">
            <v>323.95</v>
          </cell>
        </row>
        <row r="293">
          <cell r="A293">
            <v>5631</v>
          </cell>
          <cell r="B293" t="str">
            <v>ESCAVADEIRA hIDRÁULICA SOBRE EStEIRAS, CAÇAmBA 0,80 m3, PESO OPERACIONAL 17 t, POtENCIA BRUtA 111 hP - ChP DIURNO. AF_06/2014</v>
          </cell>
          <cell r="C293" t="str">
            <v>chp</v>
          </cell>
          <cell r="D293">
            <v>138.26</v>
          </cell>
        </row>
        <row r="294">
          <cell r="A294">
            <v>5678</v>
          </cell>
          <cell r="B294" t="str">
            <v>REtROESCAVADEIRA SOBRE RODAS COm CARREGADEIRA, tRAÇÃO 4X4, POtÊNCIA LÍQ. 88 hP, CAÇAmBA CARREG. CAP. mÍN. 1 m3, CAÇAmBA REtRO CAP. 0,26 m3, PESO OPERACIONAL mÍN. 6.674 KG, PROFun.DIDADE ESCAVAÇÃO mÁX. 4,37 m - ChP DIURNO. AF_06/2014</v>
          </cell>
          <cell r="C294" t="str">
            <v>chp</v>
          </cell>
          <cell r="D294">
            <v>101.96</v>
          </cell>
        </row>
        <row r="295">
          <cell r="A295">
            <v>5680</v>
          </cell>
          <cell r="B295" t="str">
            <v>REtROESCAVADEIRA SOBRE RODAS COm CARREGADEIRA, tRAÇÃO 4X2, POtÊNCIA LÍQ. 79 hP, CAÇAmBA CARREG. CAP. mÍN. 1 m3, CAÇAmBA REtRO CAP. 0,20 m3, PESO OPERACIONAL mÍN. 6.570 KG, PROFun.DIDADE ESCAVAÇÃO mÁX. 4,37 m - ChP DIURNO. AF_06/2014</v>
          </cell>
          <cell r="C295" t="str">
            <v>chp</v>
          </cell>
          <cell r="D295">
            <v>94.78</v>
          </cell>
        </row>
        <row r="296">
          <cell r="A296">
            <v>5684</v>
          </cell>
          <cell r="B296" t="str">
            <v>ROLO COmPACtADOR VIBRAtÓRIO DE Um CILINDRO AÇO LISO, POtÊNCIA 80 hP, PESO OPERACIONAL mÁXImO 8,1 t, ImPACtO DINÂmICO 16,15 / 9,5 t, LARGURA DE tRABALhO 1,68 m - ChP DIURNO. AF_06/2014</v>
          </cell>
          <cell r="C296" t="str">
            <v>chp</v>
          </cell>
          <cell r="D296">
            <v>92.45</v>
          </cell>
        </row>
        <row r="297">
          <cell r="A297">
            <v>5689</v>
          </cell>
          <cell r="B297" t="str">
            <v>GRADE DE DISCO CONtROLE REmOtO REBOCÁVEL, COm 24 DISCOS 24 X 6 mm COm PNEUS PARA tRANSPORtE - ChP DIURNO. AF_06/2014</v>
          </cell>
          <cell r="C297" t="str">
            <v>chp</v>
          </cell>
          <cell r="D297">
            <v>3.33</v>
          </cell>
        </row>
        <row r="298">
          <cell r="A298">
            <v>5795</v>
          </cell>
          <cell r="B298" t="str">
            <v>mARtELEtE OU ROmPEDOR PNEUmÁtICO mANUAL, 28 KG, COm SILENCIADOR - ChP DIURNO. AF_07/2016</v>
          </cell>
          <cell r="C298" t="str">
            <v>chp</v>
          </cell>
          <cell r="D298">
            <v>21.03</v>
          </cell>
        </row>
        <row r="299">
          <cell r="A299">
            <v>5811</v>
          </cell>
          <cell r="B299" t="str">
            <v>CAmINhÃO BASCULANtE 6 m3, PESO BRUtO tOtAL 16.000 KG, CARGA ÚtIL mÁXImA 13.071 KG, DIStÂNCIA ENtRE EIXOS 4,80 m, POtÊNCIA 230 CV INCLUSIVE CAÇAmBA mEtÁLICA - ChP DIURNO. AF_06/2014</v>
          </cell>
          <cell r="C299" t="str">
            <v>chp</v>
          </cell>
          <cell r="D299">
            <v>165.42</v>
          </cell>
        </row>
        <row r="300">
          <cell r="A300">
            <v>5823</v>
          </cell>
          <cell r="B300" t="str">
            <v>USINA DE CONCREtO FIXA, CAPACIDADE NOmINAL DE 90 A 120 m3/h, SEm SILO - ChP DIURNO. AF_07/2016</v>
          </cell>
          <cell r="C300" t="str">
            <v>chp</v>
          </cell>
          <cell r="D300">
            <v>181.51</v>
          </cell>
        </row>
        <row r="301">
          <cell r="A301">
            <v>5824</v>
          </cell>
          <cell r="B301" t="str">
            <v>CAmINhÃO tOCO, PBt 16.000 KG, CARGA ÚtIL mÁX. 10.685 KG, DISt. ENtRE EIXOS 4,8 m, POtÊNCIA 189 CV, INCLUSIVE CARROCERIA FIXA ABERtA DE mADEIRA P/ tRANSPORtE GERAL DE CARGA SECA, DImEN. APROX. 2,5 X 7,00 X 0,50 m - ChP DIURNO. AF_06/2014</v>
          </cell>
          <cell r="C301" t="str">
            <v>chp</v>
          </cell>
          <cell r="D301">
            <v>132.32</v>
          </cell>
        </row>
        <row r="302">
          <cell r="A302">
            <v>5835</v>
          </cell>
          <cell r="B302" t="str">
            <v>VIBROACABADORA DE ASFALtO SOBRE EStEIRAS, LARGURA DE PAVImENtAÇÃO 1,90 m A 5,30 m, POtÊNCIA 105 hP CAPACIDADE 450 t/h - ChP DIURNO. AF_11/2014</v>
          </cell>
          <cell r="C302" t="str">
            <v>chp</v>
          </cell>
          <cell r="D302">
            <v>248.21</v>
          </cell>
        </row>
        <row r="303">
          <cell r="A303">
            <v>5839</v>
          </cell>
          <cell r="B303" t="str">
            <v>VASSOURA mECÂNICA REBOCÁVEL COm ESCOVA CILÍNDRICA, LARGURA ÚtIL DE VARRImENtO DE 2,44 m - ChP DIURNO. AF_06/2014</v>
          </cell>
          <cell r="C303" t="str">
            <v>chp</v>
          </cell>
          <cell r="D303">
            <v>4.92</v>
          </cell>
        </row>
        <row r="304">
          <cell r="A304">
            <v>5843</v>
          </cell>
          <cell r="B304" t="str">
            <v>tRAtOR DE PNEUS, POtÊNCIA 122 CV, tRAÇÃO 4X4, PESO COm LAStRO DE 4.510 KG - ChP DIURNO. AF_06/2014</v>
          </cell>
          <cell r="C304" t="str">
            <v>chp</v>
          </cell>
          <cell r="D304">
            <v>101.9</v>
          </cell>
        </row>
        <row r="305">
          <cell r="A305">
            <v>5847</v>
          </cell>
          <cell r="B305" t="str">
            <v>tRAtOR DE EStEIRAS, POtÊNCIA 170 hP, PESO OPERACIONAL 19 t, CAÇAmBA 5,2 m3 - ChP DIURNO. AF_06/2014</v>
          </cell>
          <cell r="C305" t="str">
            <v>chp</v>
          </cell>
          <cell r="D305">
            <v>171.27</v>
          </cell>
        </row>
        <row r="306">
          <cell r="A306">
            <v>5851</v>
          </cell>
          <cell r="B306" t="str">
            <v>tRAtOR DE EStEIRAS, POtÊNCIA 150 hP, PESO OPERACIONAL 16,7 t, COm RODA mOtRIZ ELEVADA E LÂmINA 3,18 m3 - ChP DIURNO. AF_06/2014</v>
          </cell>
          <cell r="C306" t="str">
            <v>chp</v>
          </cell>
          <cell r="D306">
            <v>162.58000000000001</v>
          </cell>
        </row>
        <row r="307">
          <cell r="A307">
            <v>5855</v>
          </cell>
          <cell r="B307" t="str">
            <v>tRAtOR DE EStEIRAS, POtÊNCIA 347 hP, PESO OPERACIONAL 38,5 t, COm LÂmINA 8,70 m3 - ChP DIURNO. AF_06/2014</v>
          </cell>
          <cell r="C307" t="str">
            <v>chp</v>
          </cell>
          <cell r="D307">
            <v>412.71</v>
          </cell>
        </row>
        <row r="308">
          <cell r="A308">
            <v>5863</v>
          </cell>
          <cell r="B308" t="str">
            <v>ROLO COmPACtADOR VIBRAtÓRIO REBOCÁVEL, CILINDRO DE AÇO LISO, POtÊNCIA DE tRAÇÃO DE 65 CV, PESO 4,7 t, ImPACtO DINÂmICO 18,3 t, LARGURA DE tRABALhO 1,67 m - ChP DIURNO. AF_02/2016</v>
          </cell>
          <cell r="C308" t="str">
            <v>chp</v>
          </cell>
          <cell r="D308">
            <v>11.63</v>
          </cell>
        </row>
        <row r="309">
          <cell r="A309">
            <v>5867</v>
          </cell>
          <cell r="B309" t="str">
            <v>ROLO COmPACtADOR VIBRAtÓRIO tANDEm AÇO LISO, POtÊNCIA 58 hP, PESO SEm/COm LAStRO 6,5 / 9,4 t, LARGURA DE tRABALhO 1,2 m - ChP DIURNO. AF_06/2014</v>
          </cell>
          <cell r="C309" t="str">
            <v>chp</v>
          </cell>
          <cell r="D309">
            <v>91.25</v>
          </cell>
        </row>
        <row r="310">
          <cell r="A310">
            <v>5875</v>
          </cell>
          <cell r="B310" t="str">
            <v>REtROESCAVADEIRA SOBRE RODAS COm CARREGADEIRA, tRAÇÃO 4X4, POtÊNCIA LÍQ. 72 hP, CAÇAmBA CARREG. CAP. mÍN. 0,79 m3, CAÇAmBA REtRO CAP. 0,18 m3, PESO OPERACIONAL mÍN. 7.140 KG, PROFun.DIDADE ESCAVAÇÃO mÁX. 4,50 m - ChP DIURNO. AF_06/2014</v>
          </cell>
          <cell r="C310" t="str">
            <v>chp</v>
          </cell>
          <cell r="D310">
            <v>94.32</v>
          </cell>
        </row>
        <row r="311">
          <cell r="A311">
            <v>5879</v>
          </cell>
          <cell r="B311" t="str">
            <v>ROLO COmPACtADOR VIBRAtÓRIO PÉ DE CARNEIRO, OPERADO POR CONtROLE REmOtO, POtÊNCIA 12,5 KW, PESO OPERACIONAL 1,675 t, LARGURA DE tRABALhO 0,85 m - ChP DIURNO. AF_02/2016</v>
          </cell>
          <cell r="C311" t="str">
            <v>chp</v>
          </cell>
          <cell r="D311">
            <v>77.8</v>
          </cell>
        </row>
        <row r="312">
          <cell r="A312">
            <v>5882</v>
          </cell>
          <cell r="B312" t="str">
            <v>USINA DE LAmA ASFÁLtICA, PROD 30 A 50 t/h, SILO DE AGREGADO 7 m3, RESERVAtÓRIOS PARA EmULSÃO E ÁGUA DE 2,3 m3 CADA, mIStURADOR tIPO PUG mILL A SER mONtADO SOBRE CAmINhÃO - ChP DIURNO. AF_10/2014</v>
          </cell>
          <cell r="C312" t="str">
            <v>chp</v>
          </cell>
          <cell r="D312">
            <v>79.099999999999994</v>
          </cell>
        </row>
        <row r="313">
          <cell r="A313">
            <v>5890</v>
          </cell>
          <cell r="B313" t="str">
            <v>CAmINhÃO tOCO, PESO BRUtO tOtAL 14.300 KG, CARGA ÚtIL mÁXImA 9590 KG, DIStÂNCIA ENtRE EIXOS 4,76 m, POtÊNCIA 185 CV (NÃO INCLUI CARROCERIA) - ChP DIURNO. AF_06/2014</v>
          </cell>
          <cell r="C313" t="str">
            <v>chp</v>
          </cell>
          <cell r="D313">
            <v>133.46</v>
          </cell>
        </row>
        <row r="314">
          <cell r="A314">
            <v>5894</v>
          </cell>
          <cell r="B314" t="str">
            <v>CAmINhÃO tOCO, PESO BRUtO tOtAL 16.000 KG, CARGA ÚtIL mÁXImA DE 10.685 KG, DIStÂNCIA ENtRE EIXOS 4,80 m, POtÊNCIA 189 CV EXCLUSIVE CARROCERIA - ChP DIURNO. AF_06/2014</v>
          </cell>
          <cell r="C314" t="str">
            <v>chp</v>
          </cell>
          <cell r="D314">
            <v>130.47999999999999</v>
          </cell>
        </row>
        <row r="315">
          <cell r="A315">
            <v>5901</v>
          </cell>
          <cell r="B315" t="str">
            <v>CAmINhÃO PIPA 10.000 L tRUCADO, PESO BRUtO tOtAL 23.000 KG, CARGA ÚtIL mÁXImA 15.935 KG, DIStÂNCIA ENtRE EIXOS 4,8 m, POtÊNCIA 230 CV, INCLUSIVE tANQUE DE AÇO PARA tRANSPORtE DE ÁGUA - ChP DIURNO. AF_06/2014</v>
          </cell>
          <cell r="C315" t="str">
            <v>chp</v>
          </cell>
          <cell r="D315">
            <v>166.82</v>
          </cell>
        </row>
        <row r="316">
          <cell r="A316">
            <v>5909</v>
          </cell>
          <cell r="B316" t="str">
            <v>ESPARGIDOR DE ASFALtO PRESSURIZADO COm tANQUE DE 2500 L, REBOCÁVEL COm mOtOR A GASOLINA POtÊNCIA 3,4 hP - ChP DIURNO. AF_07/2014</v>
          </cell>
          <cell r="C316" t="str">
            <v>chp</v>
          </cell>
          <cell r="D316">
            <v>23.85</v>
          </cell>
        </row>
        <row r="317">
          <cell r="A317">
            <v>5921</v>
          </cell>
          <cell r="B317" t="str">
            <v>GRADE DE DISCO REBOCÁVEL COm 20 DISCOS 24" X 6 mm COm PNEUS PARA tRANSPORtE - ChP DIURNO. AF_06/2014</v>
          </cell>
          <cell r="C317" t="str">
            <v>chp</v>
          </cell>
          <cell r="D317">
            <v>2.6</v>
          </cell>
        </row>
        <row r="318">
          <cell r="A318">
            <v>5928</v>
          </cell>
          <cell r="B318" t="str">
            <v>GUINDAUtO hIDRÁULICO, CAPACIDADE mÁXImA DE CARGA 6200 KG, mOmENtO mÁXImO DE CARGA 11,7 tm, ALCANCE mÁXImO hORIZONtAL 9,70 m, INCLUSIVE CAmINhÃO tOCO PBt 16.000 KG, POtÊNCIA DE 189 CV - ChP DIURNO. AF_06/2014</v>
          </cell>
          <cell r="C318" t="str">
            <v>chp</v>
          </cell>
          <cell r="D318">
            <v>140.55000000000001</v>
          </cell>
        </row>
        <row r="319">
          <cell r="A319">
            <v>5932</v>
          </cell>
          <cell r="B319" t="str">
            <v>mOtONIVELADORA POtÊNCIA BÁSICA LÍQUIDA (PRImEIRA mARChA) 125 hP, PESO BRUtO 13032 KG, LARGURA DA LÂmINA DE 3,7 m - ChP DIURNO. AF_06/2014</v>
          </cell>
          <cell r="C319" t="str">
            <v>chp</v>
          </cell>
          <cell r="D319">
            <v>148.47</v>
          </cell>
        </row>
        <row r="320">
          <cell r="A320">
            <v>5940</v>
          </cell>
          <cell r="B320" t="str">
            <v>PÁ CARREGADEIRA SOBRE RODAS, POtÊNCIA LÍQUIDA 128 hP, CAPACIDADE DA CAÇAmBA 1,7 A 2,8 m3, PESO OPERACIONAL 11632 KG - ChP DIURNO. AF_06/2014</v>
          </cell>
          <cell r="C320" t="str">
            <v>chp</v>
          </cell>
          <cell r="D320">
            <v>143.24</v>
          </cell>
        </row>
        <row r="321">
          <cell r="A321">
            <v>5944</v>
          </cell>
          <cell r="B321" t="str">
            <v>PÁ CARREGADEIRA SOBRE RODAS, POtÊNCIA 197 hP, CAPACIDADE DA CAÇAmBA 2,5 A 3,5 m3, PESO OPERACIONAL 18338 KG - ChP DIURNO. AF_06/2014</v>
          </cell>
          <cell r="C321" t="str">
            <v>chp</v>
          </cell>
          <cell r="D321">
            <v>197.05</v>
          </cell>
        </row>
        <row r="322">
          <cell r="A322">
            <v>5953</v>
          </cell>
          <cell r="B322" t="str">
            <v>COmPRESSOR DE AR REBOCÁVEL, VAZÃO 189 PCm, PRESSÃO EFEtIVA DE tRABALhO 102 PSI, mOtOR DIESEL, POtÊNCIA 63 CV - ChP DIURNO. AF_06/2015</v>
          </cell>
          <cell r="C322" t="str">
            <v>chp</v>
          </cell>
          <cell r="D322">
            <v>34.159999999999997</v>
          </cell>
        </row>
        <row r="323">
          <cell r="A323">
            <v>6259</v>
          </cell>
          <cell r="B323" t="str">
            <v>CAmINhÃO PIPA 6.000 L, PESO BRUtO tOtAL 13.000 KG, DIStÂNCIA ENtRE EIXOS 4,80 m, POtÊNCIA 189 CV INCLUSIVE tANQUE DE AÇO PARA tRANSPORtE DE ÁGUA, CAPACIDADE 6 m3 - ChP DIURNO. AF_06/2014</v>
          </cell>
          <cell r="C323" t="str">
            <v>chp</v>
          </cell>
          <cell r="D323">
            <v>138.76</v>
          </cell>
        </row>
        <row r="324">
          <cell r="A324">
            <v>6879</v>
          </cell>
          <cell r="B324" t="str">
            <v>ROLO COmPACtADOR DE PNEUS EStÁtICO, PRESSÃO VARIÁVEL, POtÊNCIA 111 hP, PESO SEm/COm LAStRO 9,5 / 26 t, LARGURA DE tRABALhO 1,90 m - ChP DIURNO. AF_07/2014</v>
          </cell>
          <cell r="C324" t="str">
            <v>chp</v>
          </cell>
          <cell r="D324">
            <v>128.31</v>
          </cell>
        </row>
        <row r="325">
          <cell r="A325">
            <v>7030</v>
          </cell>
          <cell r="B325" t="str">
            <v>tANQUE DE ASFALtO EStACIONÁRIO COm SERPENtINA, CAPACIDADE 30.000 L - ChP DIURNO. AF_06/2014</v>
          </cell>
          <cell r="C325" t="str">
            <v>chp</v>
          </cell>
          <cell r="D325">
            <v>154.88</v>
          </cell>
        </row>
        <row r="326">
          <cell r="A326">
            <v>7042</v>
          </cell>
          <cell r="B326" t="str">
            <v>mOtOBOmBA tRASh (PARA ÁGUA SUJA) AUtO ESCORVANtE, mOtOR GASOLINA DE 6,41 hP, DIÂmEtROS DE SUCÇÃO X RECALQUE: 3" X 3", hm/Q = 10 mCA / 60 m3/h A 23 mCA / 0 m3/h - ChP DIURNO. AF_10/2014</v>
          </cell>
          <cell r="C326" t="str">
            <v>chp</v>
          </cell>
          <cell r="D326">
            <v>4.0999999999999996</v>
          </cell>
        </row>
        <row r="327">
          <cell r="A327">
            <v>7049</v>
          </cell>
          <cell r="B327" t="str">
            <v>ROLO COmPACtADOR PE DE CARNEIRO VIBRAtORIO, POtENCIA 125 hP, PESO OPERACIONAL SEm/COm LAStRO 11,95 / 13,30 t, ImPACtO DINAmICO 38,5 / 22,5 t, LARGURA DE tRABALhO 2,15 m - ChP DIURNO. AF_06/2014</v>
          </cell>
          <cell r="C327" t="str">
            <v>chp</v>
          </cell>
          <cell r="D327">
            <v>127.86</v>
          </cell>
        </row>
        <row r="328">
          <cell r="A328">
            <v>67826</v>
          </cell>
          <cell r="B328" t="str">
            <v>CAmINhÃO BASCULANtE 6 m3 tOCO, PESO BRUtO tOtAL 16.000 KG, CARGA ÚtIL mÁXImA 11.130 KG, DIStÂNCIA ENtRE EIXOS 5,36 m, POtÊNCIA 185 CV, INCLUSIVE CAÇAmBA mEtÁLICA - ChP DIURNO. AF_06/2014</v>
          </cell>
          <cell r="C328" t="str">
            <v>chp</v>
          </cell>
          <cell r="D328">
            <v>143.22999999999999</v>
          </cell>
        </row>
        <row r="329">
          <cell r="A329">
            <v>73417</v>
          </cell>
          <cell r="B329" t="str">
            <v>GRUPO GERADOR EStACIONÁRIO, mOtOR DIESEL POtÊNCIA 170 KVA - ChP DIURNO. AF_02/2016</v>
          </cell>
          <cell r="C329" t="str">
            <v>chp</v>
          </cell>
          <cell r="D329">
            <v>103.38</v>
          </cell>
        </row>
        <row r="330">
          <cell r="A330">
            <v>73436</v>
          </cell>
          <cell r="B330" t="str">
            <v>ROLO COmPACtADOR VIBRAtÓRIO PÉ DE CARNEIRO PARA SOLOS, POtÊNCIA 80 hP, PESO OPERACIONAL SEm/COm LAStRO 7,4 / 8,8 t, LARGURA DE tRABALhO 1,68 m - ChP DIURNO. AF_02/2016</v>
          </cell>
          <cell r="C330" t="str">
            <v>chp</v>
          </cell>
          <cell r="D330">
            <v>128.94</v>
          </cell>
        </row>
        <row r="331">
          <cell r="A331">
            <v>73467</v>
          </cell>
          <cell r="B331" t="str">
            <v>CAmINhÃO tOCO, PBt 14.300 KG, CARGA ÚtIL mÁX. 9.710 KG, DISt. ENtRE EIXOS 3,56 m, POtÊNCIA 185 CV, INCLUSIVE CARROCERIA FIXA ABERtA DE mADEIRA P/ tRANSPORtE GERAL DE CARGA SECA, DImEN. APROX. 2,50 X 6,50 X 0,50 m - ChP DIURNO. AF_06/2014</v>
          </cell>
          <cell r="C331" t="str">
            <v>chp</v>
          </cell>
          <cell r="D331">
            <v>135.72999999999999</v>
          </cell>
        </row>
        <row r="332">
          <cell r="A332">
            <v>73536</v>
          </cell>
          <cell r="B332" t="str">
            <v>mOtOBOmBA CENtRÍFUGA, mOtOR A GASOLINA, POtÊNCIA 5,42 hP, BOCAIS 1 1/2" X 1", DIÂmEtRO ROtOR 143 mm hm/Q = 6 mCA / 16,8 m3/h A 38 mCA / 6,6 m3/h - ChP DIURNO. AF_06/2014</v>
          </cell>
          <cell r="C332" t="str">
            <v>chp</v>
          </cell>
          <cell r="D332">
            <v>3.45</v>
          </cell>
        </row>
        <row r="333">
          <cell r="A333">
            <v>83362</v>
          </cell>
          <cell r="B333" t="str">
            <v>ESPARGIDOR DE ASFALtO PRESSURIZADO, tANQUE 6 m3 COm ISOLAÇÃO tÉRmICA, AQUECIDO COm 2 mAÇARICOS, COm BARRA ESPARGIDORA 3,60 m, mONtADO SOBRE CAmINhÃO  tOCO, PBt 14.300 KG, POtÊNCIA 185 CV - ChP DIURNO. AF_08/2015</v>
          </cell>
          <cell r="C333" t="str">
            <v>chp</v>
          </cell>
          <cell r="D333">
            <v>167.65</v>
          </cell>
        </row>
        <row r="334">
          <cell r="A334">
            <v>83765</v>
          </cell>
          <cell r="B334" t="str">
            <v>GRUPO DE SOLDAGEm COm GERADOR A DIESEL 60 CV PARA SOLDA ELÉtRICA, SOBRE 04 RODAS, COm mOtOR 4 CILINDROS 600 A - ChP DIURNO. AF_02/2016</v>
          </cell>
          <cell r="C334" t="str">
            <v>chp</v>
          </cell>
          <cell r="D334">
            <v>72.819999999999993</v>
          </cell>
        </row>
        <row r="335">
          <cell r="A335">
            <v>87445</v>
          </cell>
          <cell r="B335" t="str">
            <v>BEtONEIRA CAPACIDADE NOmINAL 400 L, CAPACIDADE DE mIStURA 310 L, mOtOR A DIESEL POtÊNCIA 5,0 hP, SEm CARREGADOR - ChP DIURNO. AF_06/2014</v>
          </cell>
          <cell r="C335" t="str">
            <v>chp</v>
          </cell>
          <cell r="D335">
            <v>2.79</v>
          </cell>
        </row>
        <row r="336">
          <cell r="A336">
            <v>88386</v>
          </cell>
          <cell r="B336" t="str">
            <v>mIStURADOR DE ARGAmASSA, EIXO hORIZONtAL, CAPACIDADE DE mIStURA 300 KG, mOtOR ELÉtRICO POtÊNCIA 5 CV - ChP DIURNO. AF_06/2014</v>
          </cell>
          <cell r="C336" t="str">
            <v>chp</v>
          </cell>
          <cell r="D336">
            <v>3.59</v>
          </cell>
        </row>
        <row r="337">
          <cell r="A337">
            <v>88393</v>
          </cell>
          <cell r="B337" t="str">
            <v>mIStURADOR DE ARGAmASSA, EIXO hORIZONtAL, CAPACIDADE DE mIStURA 600 KG, mOtOR ELÉtRICO POtÊNCIA 7,5 CV - ChP DIURNO. AF_06/2014</v>
          </cell>
          <cell r="C337" t="str">
            <v>chp</v>
          </cell>
          <cell r="D337">
            <v>5.01</v>
          </cell>
        </row>
        <row r="338">
          <cell r="A338">
            <v>88399</v>
          </cell>
          <cell r="B338" t="str">
            <v>mIStURADOR DE ARGAmASSA, EIXO hORIZONtAL, CAPACIDADE DE mIStURA 160 KG, mOtOR ELÉtRICO POtÊNCIA 3 CV - ChP DIURNO. AF_06/2014</v>
          </cell>
          <cell r="C338" t="str">
            <v>chp</v>
          </cell>
          <cell r="D338">
            <v>2.5499999999999998</v>
          </cell>
        </row>
        <row r="339">
          <cell r="A339">
            <v>88418</v>
          </cell>
          <cell r="B339" t="str">
            <v>PROJEtOR DE ARGAmASSA, CAPACIDADE DE PROJEÇÃO 1,5 m3/h, ALCANCE DE 30 AtÉ 60 m, mOtOR ELÉtRICO POtÊNCIA 7,5 hP - ChP DIURNO. AF_06/2014</v>
          </cell>
          <cell r="C339" t="str">
            <v>chp</v>
          </cell>
          <cell r="D339">
            <v>10.5</v>
          </cell>
        </row>
        <row r="340">
          <cell r="A340">
            <v>88433</v>
          </cell>
          <cell r="B340" t="str">
            <v>PROJEtOR DE ARGAmASSA, CAPACIDADE DE PROJEÇÃO 2 m3/h, ALCANCE AtÉ 50 m, mOtOR ELÉtRICO POtÊNCIA 7,5 hP - ChP DIURNO. AF_06/2014</v>
          </cell>
          <cell r="C340" t="str">
            <v>chp</v>
          </cell>
          <cell r="D340">
            <v>12.74</v>
          </cell>
        </row>
        <row r="341">
          <cell r="A341">
            <v>88830</v>
          </cell>
          <cell r="B341" t="str">
            <v>BEtONEIRA CAPACIDADE NOmINAL DE 400 L, CAPACIDADE DE mIStURA 280 L, mOtOR ELÉtRICO tRIFÁSICO POtÊNCIA DE 2 CV, SEm CARREGADOR - ChP DIURNO. AF_10/2014</v>
          </cell>
          <cell r="C341" t="str">
            <v>chp</v>
          </cell>
          <cell r="D341">
            <v>1.35</v>
          </cell>
        </row>
        <row r="342">
          <cell r="A342">
            <v>88843</v>
          </cell>
          <cell r="B342" t="str">
            <v>tRAtOR DE EStEIRAS, POtÊNCIA 125 hP, PESO OPERACIONAL 12,9 t, COm LÂmINA 2,7 m3 - ChP DIURNO. AF_10/2014</v>
          </cell>
          <cell r="C342" t="str">
            <v>chp</v>
          </cell>
          <cell r="D342">
            <v>137.65</v>
          </cell>
        </row>
        <row r="343">
          <cell r="A343">
            <v>88907</v>
          </cell>
          <cell r="B343" t="str">
            <v>ESCAVADEIRA hIDRÁULICA SOBRE EStEIRAS, CAÇAmBA 1,20 m3, PESO OPERACIONAL 21 t, POtÊNCIA BRUtA 155 hP - ChP DIURNO. AF_06/2014</v>
          </cell>
          <cell r="C343" t="str">
            <v>chp</v>
          </cell>
          <cell r="D343">
            <v>165.42</v>
          </cell>
        </row>
        <row r="344">
          <cell r="A344">
            <v>89021</v>
          </cell>
          <cell r="B344" t="str">
            <v>BOmBA SUBmERSÍVEL ELÉtRICA tRIFÁSICA, POtÊNCIA 2,96 hP, Ø ROtOR 144 mm SEmI-ABERtO, BOCAL DE SAÍDA Ø 2, hm/Q = 2 mCA / 38,8 m3/h A 28 mCA / 5 m3/h - ChP DIURNO. AF_06/2014</v>
          </cell>
          <cell r="C344" t="str">
            <v>chp</v>
          </cell>
          <cell r="D344">
            <v>1.96</v>
          </cell>
        </row>
        <row r="345">
          <cell r="A345">
            <v>89028</v>
          </cell>
          <cell r="B345" t="str">
            <v>tANQUE DE ASFALtO EStACIONÁRIO COm mAÇARICO, CAPACIDADE 20.000 L - ChP DIURNO. AF_06/2014</v>
          </cell>
          <cell r="C345" t="str">
            <v>chp</v>
          </cell>
          <cell r="D345">
            <v>143.19</v>
          </cell>
        </row>
        <row r="346">
          <cell r="A346">
            <v>89032</v>
          </cell>
          <cell r="B346" t="str">
            <v>tRAtOR DE EStEIRAS, POtÊNCIA 100 hP, PESO OPERACIONAL 9,4 t, COm LÂmINA 2,19 m3 - ChP DIURNO. AF_06/2014</v>
          </cell>
          <cell r="C346" t="str">
            <v>chp</v>
          </cell>
          <cell r="D346">
            <v>123.72</v>
          </cell>
        </row>
        <row r="347">
          <cell r="A347">
            <v>89035</v>
          </cell>
          <cell r="B347" t="str">
            <v>tRAtOR DE PNEUS, POtÊNCIA 85 CV, tRAÇÃO 4X4, PESO COm LAStRO DE 4.675 KG - ChP DIURNO. AF_06/2014</v>
          </cell>
          <cell r="C347" t="str">
            <v>chp</v>
          </cell>
          <cell r="D347">
            <v>79.06</v>
          </cell>
        </row>
        <row r="348">
          <cell r="A348">
            <v>89225</v>
          </cell>
          <cell r="B348" t="str">
            <v>BEtONEIRA CAPACIDADE NOmINAL DE 600 L, CAPACIDADE DE mIStURA 360 L, mOtOR ELÉtRICO tRIFÁSICO POtÊNCIA DE 4 CV, SEm CARREGADOR - ChP DIURNO. AF_11/2014</v>
          </cell>
          <cell r="C348" t="str">
            <v>chp</v>
          </cell>
          <cell r="D348">
            <v>3.5</v>
          </cell>
        </row>
        <row r="349">
          <cell r="A349">
            <v>89234</v>
          </cell>
          <cell r="B349" t="str">
            <v>FRESADORA DE ASFALtO A FRIO SOBRE RODAS, LARGURA FRESAGEm DE 1,0 m, POtÊNCIA 208 hP - ChP DIURNO. AF_11/2014</v>
          </cell>
          <cell r="C349" t="str">
            <v>chp</v>
          </cell>
          <cell r="D349">
            <v>376.36</v>
          </cell>
        </row>
        <row r="350">
          <cell r="A350">
            <v>89242</v>
          </cell>
          <cell r="B350" t="str">
            <v>FRESADORA DE ASFALtO A FRIO SOBRE RODAS, LARGURA FRESAGEm DE 2,0 m, POtÊNCIA 550 hP - ChP DIURNO. AF_11/2014</v>
          </cell>
          <cell r="C350" t="str">
            <v>chp</v>
          </cell>
          <cell r="D350">
            <v>877.63</v>
          </cell>
        </row>
        <row r="351">
          <cell r="A351">
            <v>89250</v>
          </cell>
          <cell r="B351" t="str">
            <v>RECICLADORA DE ASFALtO A FRIO SOBRE RODAS, LARGURA FRESAGEm DE 2,0 m, POtÊNCIA 422 hP - ChP DIURNO. AF_11/2014</v>
          </cell>
          <cell r="C351" t="str">
            <v>chp</v>
          </cell>
          <cell r="D351">
            <v>740.16</v>
          </cell>
        </row>
        <row r="352">
          <cell r="A352">
            <v>89257</v>
          </cell>
          <cell r="B352" t="str">
            <v>VIBROACABADORA DE ASFALtO SOBRE EStEIRAS, LARGURA DE PAVImENtAÇÃO 2,13 m A 4,55 m, POtÊNCIA 100 hP CAPACIDADE 400 t/h - ChP DIURNO. AF_11/2014</v>
          </cell>
          <cell r="C352" t="str">
            <v>chp</v>
          </cell>
          <cell r="D352">
            <v>213.92</v>
          </cell>
        </row>
        <row r="353">
          <cell r="A353">
            <v>89272</v>
          </cell>
          <cell r="B353" t="str">
            <v>GUINDAStE hIDRÁULICO AUtOPROPELIDO, COm LANÇA tELESCÓPICA 28,80 m, CAPACIDADE mÁXImA 30 t, POtÊNCIA 97 KW, tRAÇÃO 4 X 4 - ChP DIURNO. AF_11/2014</v>
          </cell>
          <cell r="C353" t="str">
            <v>chp</v>
          </cell>
          <cell r="D353">
            <v>157.38999999999999</v>
          </cell>
        </row>
        <row r="354">
          <cell r="A354">
            <v>89278</v>
          </cell>
          <cell r="B354" t="str">
            <v>BEtONEIRA CAPACIDADE NOmINAL DE 600 L, CAPACIDADE DE mIStURA 440 L, mOtOR A DIESEL POtÊNCIA 10 hP, COm CARREGADOR - ChP DIURNO. AF_11/2014</v>
          </cell>
          <cell r="C354" t="str">
            <v>chp</v>
          </cell>
          <cell r="D354">
            <v>6.47</v>
          </cell>
        </row>
        <row r="355">
          <cell r="A355">
            <v>89843</v>
          </cell>
          <cell r="B355" t="str">
            <v>BAtE-EStACAS POR GRAVIDADE, POtÊNCIA DE 160 hP, PESO DO mARtELO AtÉ 3 tONELADAS - ChP DIURNO. AF_11/2014</v>
          </cell>
          <cell r="C355" t="str">
            <v>chp</v>
          </cell>
          <cell r="D355">
            <v>146.24</v>
          </cell>
        </row>
        <row r="356">
          <cell r="A356">
            <v>89876</v>
          </cell>
          <cell r="B356" t="str">
            <v>CAmINhÃO BASCULANtE 14 m3, COm CAVALO mECÂNICO DE CAPACIDADE mÁXImA DE tRAÇÃO COmBINADO DE 36000 KG, POtÊNCIA 286 CV, INCLUSIVE SEmIREBOQUE COm CAÇAmBA mEtÁLICA - ChP DIURNO. AF_12/2014</v>
          </cell>
          <cell r="C356" t="str">
            <v>chp</v>
          </cell>
          <cell r="D356">
            <v>206.55</v>
          </cell>
        </row>
        <row r="357">
          <cell r="A357">
            <v>89883</v>
          </cell>
          <cell r="B357" t="str">
            <v>CAmINhÃO BASCULANtE 18 m3, COm CAVALO mECÂNICO DE CAPACIDADE mÁXImA DE tRAÇÃO COmBINADO DE 45000 KG, POtÊNCIA 330 CV, INCLUSIVE SEmIREBOQUE COm CAÇAmBA mEtÁLICA - ChP DIURNO. AF_12/2014</v>
          </cell>
          <cell r="C357" t="str">
            <v>chp</v>
          </cell>
          <cell r="D357">
            <v>229.6</v>
          </cell>
        </row>
        <row r="358">
          <cell r="A358">
            <v>90586</v>
          </cell>
          <cell r="B358" t="str">
            <v>VIBRADOR DE ImERSÃO, DIÂmEtRO DE PONtEIRA 45mm, mOtOR ELÉtRICO tRIFÁSICO POtÊNCIA DE 2 CV - ChP DIURNO. AF_06/2015</v>
          </cell>
          <cell r="C358" t="str">
            <v>chp</v>
          </cell>
          <cell r="D358">
            <v>1.44</v>
          </cell>
        </row>
        <row r="359">
          <cell r="A359">
            <v>90625</v>
          </cell>
          <cell r="B359" t="str">
            <v>PERFURAtRIZ mANUAL, tORQUE mÁXImO 83 N.m, POtÊNCIA 5 CV, COm DIÂmEtRO mÁXImO 4" - ChP DIURNO. AF_06/2015</v>
          </cell>
          <cell r="C359" t="str">
            <v>chp</v>
          </cell>
          <cell r="D359">
            <v>5.2</v>
          </cell>
        </row>
        <row r="360">
          <cell r="A360">
            <v>90631</v>
          </cell>
          <cell r="B360" t="str">
            <v>PERFURAtRIZ SOBRE EStEIRA, tORQUE mÁXImO 600 KGF, PESO mÉDIO 1000 KG, POtÊNCIA 20 hP, DIÂmEtRO mÁXImO 10" - ChP DIURNO. AF_06/2015</v>
          </cell>
          <cell r="C360" t="str">
            <v>chp</v>
          </cell>
          <cell r="D360">
            <v>97.26</v>
          </cell>
        </row>
        <row r="361">
          <cell r="A361">
            <v>90637</v>
          </cell>
          <cell r="B361" t="str">
            <v>mIStURADOR DUPLO hORIZONtAL DE ALtA tURBULÊNCIA, CAPACIDADE / VOLUmE 2 X 500 LItROS, mOtORES ELÉtRICOS mÍNImO 5 CV CADA, PARA NAtA CImENtO, ARGAmASSA E OUtROS - ChP DIURNO. AF_06/2015</v>
          </cell>
          <cell r="C361" t="str">
            <v>chp</v>
          </cell>
          <cell r="D361">
            <v>10.08</v>
          </cell>
        </row>
        <row r="362">
          <cell r="A362">
            <v>90643</v>
          </cell>
          <cell r="B362" t="str">
            <v>BOmBA tRIPLEX, PARA INJEÇÃO DE NAtA DE CImENtO, VAZÃO mÁXImA DE 100 LItROS/mINUtO, PRESSÃO mÁXImA DE 70 BAR - ChP DIURNO. AF_06/2015</v>
          </cell>
          <cell r="C362" t="str">
            <v>chp</v>
          </cell>
          <cell r="D362">
            <v>12.8</v>
          </cell>
        </row>
        <row r="363">
          <cell r="A363">
            <v>90650</v>
          </cell>
          <cell r="B363" t="str">
            <v>BOmBA CENtRÍFUGA mONOEStÁGIO COm mOtOR ELÉtRICO mONOFÁSICO, POtÊNCIA 15 hP, DIÂmEtRO DO ROtOR 173 mm, hm/Q = 30 mCA / 90 m3/h A 45 mCA / 55 m3/h - ChP DIURNO. AF_06/2015</v>
          </cell>
          <cell r="C363" t="str">
            <v>chp</v>
          </cell>
          <cell r="D363">
            <v>8.48</v>
          </cell>
        </row>
        <row r="364">
          <cell r="A364">
            <v>90656</v>
          </cell>
          <cell r="B364" t="str">
            <v>BOmBA DE PROJEÇÃO DE CONCREtO SECO, POtÊNCIA 10 CV, VAZÃO 3 m3/h - ChP DIURNO. AF_06/2015</v>
          </cell>
          <cell r="C364" t="str">
            <v>chp</v>
          </cell>
          <cell r="D364">
            <v>10.050000000000001</v>
          </cell>
        </row>
        <row r="365">
          <cell r="A365">
            <v>90662</v>
          </cell>
          <cell r="B365" t="str">
            <v>BOmBA DE PROJEÇÃO DE CONCREtO SECO, POtÊNCIA 10 CV, VAZÃO 6 m3/h - ChP DIURNO. AF_06/2015</v>
          </cell>
          <cell r="C365" t="str">
            <v>chp</v>
          </cell>
          <cell r="D365">
            <v>10.42</v>
          </cell>
        </row>
        <row r="366">
          <cell r="A366">
            <v>90668</v>
          </cell>
          <cell r="B366" t="str">
            <v>PROJEtOR PNEUmÁtICO DE ARGAmASSA PARA ChAPISCO E REBOCO COm RECIPIENtE ACOPLADO, tIPO CANEQUINhA, COm COmPRESSOR DE AR REBOCÁVEL VAZÃO 89 PCm E mOtOR DIESEL DE 20 CV - ChP DIURNO. AF_06/2015</v>
          </cell>
          <cell r="C366" t="str">
            <v>chp</v>
          </cell>
          <cell r="D366">
            <v>17.690000000000001</v>
          </cell>
        </row>
        <row r="367">
          <cell r="A367">
            <v>90674</v>
          </cell>
          <cell r="B367" t="str">
            <v>PERFURAtRIZ COm tORRE mEtÁLICA PARA EXECUÇÃO DE EStACA hÉLICE CONtÍNUA, PROFun.DIDADE mÁXImA DE 30 m, DIÂmEtRO mÁXImO DE 800 mm, POtÊNCIA INStALADA DE 268 hP, mESA ROtAtIVA COm tORQUE mÁXImO DE 170 KNm - ChP DIURNO. AF_06/2015</v>
          </cell>
          <cell r="C367" t="str">
            <v>chp</v>
          </cell>
          <cell r="D367">
            <v>442.92</v>
          </cell>
        </row>
        <row r="368">
          <cell r="A368">
            <v>90680</v>
          </cell>
          <cell r="B368" t="str">
            <v>PERFURAtRIZ hIDRÁULICA SOBRE CAmINhÃO COm tRADO CURtO ACOPLADO, PROFun.DIDADE mÁXImA DE 20 m, DIÂmEtRO mÁXImO DE 1500 mm, POtÊNCIA INStALADA DE 137 hP, mESA ROtAtIVA COm tORQUE mÁXImO DE 30 KNm - ChP DIURNO. AF_06/2015</v>
          </cell>
          <cell r="C368" t="str">
            <v>chp</v>
          </cell>
          <cell r="D368">
            <v>245.17</v>
          </cell>
        </row>
        <row r="369">
          <cell r="A369">
            <v>90686</v>
          </cell>
          <cell r="B369" t="str">
            <v>mANIPULADOR tELESCÓPICO, POtÊNCIA DE 85 hP, CAPACIDADE DE CARGA DE 3.500 KG, ALtURA mÁXImA DE ELEVAÇÃO DE 12,3 m - ChP DIURNO. AF_06/2015</v>
          </cell>
          <cell r="C369" t="str">
            <v>chp</v>
          </cell>
          <cell r="D369">
            <v>129.07</v>
          </cell>
        </row>
        <row r="370">
          <cell r="A370">
            <v>90692</v>
          </cell>
          <cell r="B370" t="str">
            <v>mINICARREGADEIRA SOBRE RODAS, POtÊNCIA LÍQUIDA DE 47 hP, CAPACIDADE NOmINAL DE OPERAÇÃO DE 646 KG - ChP DIURNO. AF_06/2015</v>
          </cell>
          <cell r="C370" t="str">
            <v>chp</v>
          </cell>
          <cell r="D370">
            <v>86.1</v>
          </cell>
        </row>
        <row r="371">
          <cell r="A371">
            <v>90964</v>
          </cell>
          <cell r="B371" t="str">
            <v>COmPRESSOR DE AR REBOCÁVEL, VAZÃO 89 PCm, PRESSÃO EFEtIVA DE tRABALhO 102 PSI, mOtOR DIESEL, POtÊNCIA 20 CV - ChP DIURNO. AF_06/2015</v>
          </cell>
          <cell r="C371" t="str">
            <v>chp</v>
          </cell>
          <cell r="D371">
            <v>16.79</v>
          </cell>
        </row>
        <row r="372">
          <cell r="A372">
            <v>90972</v>
          </cell>
          <cell r="B372" t="str">
            <v>COmPRESSOR DE AR REBOCAVEL, VAZÃO 250 PCm, PRESSAO DE tRABALhO 102 PSI, mOtOR A DIESEL POtÊNCIA 81 CV - ChP DIURNO. AF_06/2015</v>
          </cell>
          <cell r="C372" t="str">
            <v>chp</v>
          </cell>
          <cell r="D372">
            <v>44.22</v>
          </cell>
        </row>
        <row r="373">
          <cell r="A373">
            <v>90979</v>
          </cell>
          <cell r="B373" t="str">
            <v>COmPRESSOR DE AR REBOCÁVEL, VAZÃO 748 PCm, PRESSÃO EFEtIVA DE tRABALhO 102 PSI, mOtOR DIESEL, POtÊNCIA 210 CV - ChP DIURNO. AF_06/2015</v>
          </cell>
          <cell r="C373" t="str">
            <v>chp</v>
          </cell>
          <cell r="D373">
            <v>114.23</v>
          </cell>
        </row>
        <row r="374">
          <cell r="A374">
            <v>90991</v>
          </cell>
          <cell r="B374" t="str">
            <v>ESCAVADEIRA hIDRÁULICA SOBRE EStEIRAS, CAÇAmBA 0,80 m3, PESO OPERACIONAL 17,8 t, POtÊNCIA LÍQUIDA 110 hP - ChP DIURNO. AF_10/2014</v>
          </cell>
          <cell r="C374" t="str">
            <v>chp</v>
          </cell>
          <cell r="D374">
            <v>134.86000000000001</v>
          </cell>
        </row>
        <row r="375">
          <cell r="A375">
            <v>90999</v>
          </cell>
          <cell r="B375" t="str">
            <v>COmPRESSOR DE AR REBOCAVEL, VAZÃO 400 PCm, PRESSAO DE tRABALhO 102 PSI, mOtOR A DIESEL POtÊNCIA 110 CV - ChP DIURNO. AF_06/2015</v>
          </cell>
          <cell r="C375" t="str">
            <v>chp</v>
          </cell>
          <cell r="D375">
            <v>58.69</v>
          </cell>
        </row>
        <row r="376">
          <cell r="A376">
            <v>91031</v>
          </cell>
          <cell r="B376" t="str">
            <v>CAmINhÃO tRUCADO (C/ tERCEIRO EIXO) ELEtRÔNICO - POtÊNCIA 231CV - PBt = 22000KG - DISt. ENtRE EIXOS 5170 mm - INCLUI CARROCERIA FIXA ABERtA DE mADEIRA - ChP DIURNO. AF_06/2015</v>
          </cell>
          <cell r="C376" t="str">
            <v>chp</v>
          </cell>
          <cell r="D376">
            <v>162.65</v>
          </cell>
        </row>
        <row r="377">
          <cell r="A377">
            <v>91277</v>
          </cell>
          <cell r="B377" t="str">
            <v>PLACA VIBRAtÓRIA REVERSÍVEL COm mOtOR 4 tEmPOS A GASOLINA, FORÇA CENtRÍFUGA DE 25 KN (2500 KGF), POtÊNCIA 5,5 CV - ChP DIURNO. AF_08/2015</v>
          </cell>
          <cell r="C377" t="str">
            <v>chp</v>
          </cell>
          <cell r="D377">
            <v>4.3600000000000003</v>
          </cell>
        </row>
        <row r="378">
          <cell r="A378">
            <v>91283</v>
          </cell>
          <cell r="B378" t="str">
            <v>CORtADORA DE PISO COm mOtOR 4 tEmPOS A GASOLINA, POtÊNCIA DE 13 hP, COm DISCO DE CORtE DIAmANtADO SEGmENtADO PARA CONCREtO, DIÂmEtRO DE 350 mm, FURO DE 1" (14 X 1") - ChP DIURNO. AF_08/2015</v>
          </cell>
          <cell r="C378" t="str">
            <v>chp</v>
          </cell>
          <cell r="D378">
            <v>9.0299999999999994</v>
          </cell>
        </row>
        <row r="379">
          <cell r="A379">
            <v>91386</v>
          </cell>
          <cell r="B379" t="str">
            <v>CAmINhÃO BASCULANtE 10 m3, tRUCADO CABINE SImPLES, PESO BRUtO tOtAL 23.000 KG, CARGA ÚtIL mÁXImA 15.935 KG, DIStÂNCIA ENtRE EIXOS 4,80 m, POtÊNCIA 230 CV INCLUSIVE CAÇAmBA mEtÁLICA - ChP DIURNO. AF_06/2014</v>
          </cell>
          <cell r="C379" t="str">
            <v>chp</v>
          </cell>
          <cell r="D379">
            <v>170.91</v>
          </cell>
        </row>
        <row r="380">
          <cell r="A380">
            <v>91533</v>
          </cell>
          <cell r="B380" t="str">
            <v>COmPACtADOR DE SOLOS DE PERCUSSÃO (SOQUEtE) COm mOtOR A GASOLINA 4 tEmPOS, POtÊNCIA 4 CV - ChP DIURNO. AF_08/2015</v>
          </cell>
          <cell r="C380" t="str">
            <v>chp</v>
          </cell>
          <cell r="D380">
            <v>26.53</v>
          </cell>
        </row>
        <row r="381">
          <cell r="A381">
            <v>91634</v>
          </cell>
          <cell r="B381" t="str">
            <v>GUINDAUtO hIDRÁULICO, CAPACIDADE mÁXImA DE CARGA 6500 KG, mOmENtO mÁXImO DE CARGA 5,8 tm, ALCANCE mÁXImO hORIZONtAL 7,60 m, INCLUSIVE CAmINhÃO tOCO PBt 9.700 KG, POtÊNCIA DE 160 CV - ChP DIURNO. AF_08/2015</v>
          </cell>
          <cell r="C381" t="str">
            <v>chp</v>
          </cell>
          <cell r="D381">
            <v>125.19</v>
          </cell>
        </row>
        <row r="382">
          <cell r="A382">
            <v>91645</v>
          </cell>
          <cell r="B382" t="str">
            <v>CAmINhÃO DE tRANSPORtE DE mAtERIAL ASFÁLtICO 30.000 L, COm CAVALO mECÂNICO DE CAPACIDADE mÁXImA DE tRAÇÃO COmBINADO DE 66.000 KG, POtÊNCIA 360 CV, INCLUSIVE tANQUE DE ASFALtO COm SERPENtINA - ChP DIURNO. AF_08/2015</v>
          </cell>
          <cell r="C382" t="str">
            <v>chp</v>
          </cell>
          <cell r="D382">
            <v>251.15</v>
          </cell>
        </row>
        <row r="383">
          <cell r="A383">
            <v>91692</v>
          </cell>
          <cell r="B383" t="str">
            <v>SERRA CIRCULAR DE BANCADA COm mOtOR ELÉtRICO POtÊNCIA DE 5hP, COm COIFA PARA DISCO 10" - ChP DIURNO. AF_08/2015</v>
          </cell>
          <cell r="C383" t="str">
            <v>chp</v>
          </cell>
          <cell r="D383">
            <v>25.03</v>
          </cell>
        </row>
        <row r="384">
          <cell r="A384">
            <v>92043</v>
          </cell>
          <cell r="B384" t="str">
            <v>DIStRIBUIDOR DE AGREGADOS REBOCAVEL, CAPACIDADE 1,9 m³, LARGURA DE tRABALhO 3,66 m - ChP DIURNO. AF_11/2015</v>
          </cell>
          <cell r="C384" t="str">
            <v>chp</v>
          </cell>
          <cell r="D384">
            <v>8.39</v>
          </cell>
        </row>
        <row r="385">
          <cell r="A385">
            <v>92106</v>
          </cell>
          <cell r="B385" t="str">
            <v>CAmINhÃO PARA EQUIPAmENtO DE LImPEZA A SUCÇÃO, COm CAmINhÃO tRUCADO DE PESO BRUtO tOtAL 23000 KG, CARGA ÚtIL mÁXImA 15935 KG, DIStÂNCIA ENtRE EIXOS 4,80 m, POtÊNCIA 230 CV, INCLUSIVE LImPADORA A SUCÇÃO, tANQUE 12000 L - ChP DIURNO. AF_11/2015</v>
          </cell>
          <cell r="C385" t="str">
            <v>chp</v>
          </cell>
          <cell r="D385">
            <v>172.39</v>
          </cell>
        </row>
        <row r="386">
          <cell r="A386">
            <v>92112</v>
          </cell>
          <cell r="B386" t="str">
            <v>PENEIRA ROtAtIVA COm mOtOR ELÉtRICO tRIFÁSICO DE 2 CV, CILINDRO DE 1 m X 0,60 m, COm FUROS DE 3,17 mm - ChP DIURNO. AF_11/2015</v>
          </cell>
          <cell r="C386" t="str">
            <v>chp</v>
          </cell>
          <cell r="D386">
            <v>2.0099999999999998</v>
          </cell>
        </row>
        <row r="387">
          <cell r="A387">
            <v>92118</v>
          </cell>
          <cell r="B387" t="str">
            <v>DOSADOR DE AREIA, CAPACIDADE DE 26 LItROS - ChP DIURNO. AF_11/2015</v>
          </cell>
          <cell r="C387" t="str">
            <v>chp</v>
          </cell>
          <cell r="D387">
            <v>0.14000000000000001</v>
          </cell>
        </row>
        <row r="388">
          <cell r="A388">
            <v>92138</v>
          </cell>
          <cell r="B388" t="str">
            <v>CAmINhONEtE COm mOtOR A DIESEL, POtÊNCIA 180 CV, CABINE DUPLA, 4X4 - ChP DIURNO. AF_11/2015</v>
          </cell>
          <cell r="C388" t="str">
            <v>chp</v>
          </cell>
          <cell r="D388">
            <v>121.81</v>
          </cell>
        </row>
        <row r="389">
          <cell r="A389">
            <v>92145</v>
          </cell>
          <cell r="B389" t="str">
            <v>CAmINhONEtE CABINE SImPLES COm mOtOR 1.6 FLEX, CÂmBIO mANUAL, POtÊNCIA 101/104 CV, 2 PORtAS - ChP DIURNO. AF_11/2015</v>
          </cell>
          <cell r="C389" t="str">
            <v>chp</v>
          </cell>
          <cell r="D389">
            <v>85.75</v>
          </cell>
        </row>
        <row r="390">
          <cell r="A390">
            <v>92242</v>
          </cell>
          <cell r="B390" t="str">
            <v>CAmINhÃO DE tRANSPORtE DE mAtERIAL ASFÁLtICO 20.000 L, COm CAVALO mECÂNICO DE CAPACIDADE mÁXImA DE tRAÇÃO COmBINADO DE 45.000 KG, POtÊNCIA 330 CV, INCLUSIVE tANQUE DE ASFALtO COm mAÇARICO - ChP DIURNO. AF_12/2015</v>
          </cell>
          <cell r="C390" t="str">
            <v>chp</v>
          </cell>
          <cell r="D390">
            <v>220.71</v>
          </cell>
        </row>
        <row r="391">
          <cell r="A391">
            <v>92716</v>
          </cell>
          <cell r="B391" t="str">
            <v>APARELhO PARA CORtE E SOLDA OXI-ACEtILENO SOBRE RODAS, INCLUSIVE CILINDROS E mAÇARICOS - ChP DIURNO. AF_12/2015</v>
          </cell>
          <cell r="C391" t="str">
            <v>chp</v>
          </cell>
          <cell r="D391">
            <v>15.37</v>
          </cell>
        </row>
        <row r="392">
          <cell r="A392">
            <v>92960</v>
          </cell>
          <cell r="B392" t="str">
            <v>mÁQUINA EXtRUSORA DE CONCREtO PARA GUIAS E SARJEtAS, mOtOR A DIESEL, POtÊNCIA 14 CV - ChP DIURNO. AF_12/2015</v>
          </cell>
          <cell r="C392" t="str">
            <v>chp</v>
          </cell>
          <cell r="D392">
            <v>17.88</v>
          </cell>
        </row>
        <row r="393">
          <cell r="A393">
            <v>92966</v>
          </cell>
          <cell r="B393" t="str">
            <v>mARtELO PERFURADOR PNEUmÁtICO mANUAL, hAStE 25 X 75 mm, 21 KG - ChP DIURNO. AF_12/2015</v>
          </cell>
          <cell r="C393" t="str">
            <v>chp</v>
          </cell>
          <cell r="D393">
            <v>21.08</v>
          </cell>
        </row>
        <row r="394">
          <cell r="A394">
            <v>93224</v>
          </cell>
          <cell r="B394" t="str">
            <v>PERFURAtRIZ COm tORRE mEtÁLICA PARA EXECUÇÃO DE EStACA hÉLICE CONtÍNUA, PROFun.DIDADE mÁXImA DE 32 m, DIÂmEtRO mÁXImO DE 1000 mm, POtÊNCIA INStALADA DE 350 hP, mESA ROtAtIVA COm tORQUE mÁXImO DE 263 KNm - ChP DIURNO. AF_01/2016</v>
          </cell>
          <cell r="C394" t="str">
            <v>chp</v>
          </cell>
          <cell r="D394">
            <v>645.86</v>
          </cell>
        </row>
        <row r="395">
          <cell r="A395">
            <v>93233</v>
          </cell>
          <cell r="B395" t="str">
            <v>BEtONEIRA CAPACIDADE NOmINAL 400 L, CAPACIDADE DE mIStURA 310 L, mOtOR A GASOLINA POtÊNCIA 5,5 hP, SEm CARREGADOR - ChP DIURNO. AF_02/2016</v>
          </cell>
          <cell r="C395" t="str">
            <v>chp</v>
          </cell>
          <cell r="D395">
            <v>3.7</v>
          </cell>
        </row>
        <row r="396">
          <cell r="A396">
            <v>93272</v>
          </cell>
          <cell r="B396" t="str">
            <v>GRUA ASCENSIONAL, LANCA DE 30 m, CAPACIDADE DE 1,0 t A 30 m, ALtURA AtE 39 m - ChP DIURNO. AF_03/2016</v>
          </cell>
          <cell r="C396" t="str">
            <v>chp</v>
          </cell>
          <cell r="D396">
            <v>82.74</v>
          </cell>
        </row>
        <row r="397">
          <cell r="A397">
            <v>93281</v>
          </cell>
          <cell r="B397" t="str">
            <v>GUINChO ELÉtRICO DE COLun.A, CAPACIDADE 400 KG, COm mOtO FREIO, mOtOR tRIFÁSICO DE 1,25 CV - ChP DIURNO. AF_03/2016</v>
          </cell>
          <cell r="C397" t="str">
            <v>chp</v>
          </cell>
          <cell r="D397">
            <v>23.21</v>
          </cell>
        </row>
        <row r="398">
          <cell r="A398">
            <v>93287</v>
          </cell>
          <cell r="B398" t="str">
            <v>GUINDAStE hIDRÁULICO AUtOPROPELIDO, COm LANÇA tELESCÓPICA 40 m, CAPACIDADE mÁXImA 60 t, POtÊNCIA 260 KW - ChP DIURNO. AF_03/2016</v>
          </cell>
          <cell r="C398" t="str">
            <v>chp</v>
          </cell>
          <cell r="D398">
            <v>338.71</v>
          </cell>
        </row>
        <row r="399">
          <cell r="A399">
            <v>93402</v>
          </cell>
          <cell r="B399" t="str">
            <v>GUINDAUtO hIDRÁULICO, CAPACIDADE mÁXImA DE CARGA 3300 KG, mOmENtO mÁXImO DE CARGA 5,8 tm, ALCANCE mÁXImO hORIZONtAL 7,60 m, INCLUSIVE CAmINhÃO tOCO PBt 16.000 KG, POtÊNCIA DE 189 CV - ChP DIURNO. AF_03/2016</v>
          </cell>
          <cell r="C399" t="str">
            <v>chp</v>
          </cell>
          <cell r="D399">
            <v>138.21</v>
          </cell>
        </row>
        <row r="400">
          <cell r="A400">
            <v>93408</v>
          </cell>
          <cell r="B400" t="str">
            <v>mÁQUINA JAtO DE PRESSAO PORtÁtIL PARA JAtEAmENtO, CONtROLE AUtOmAtICO REmOtO, CAmARA DE 1 SAIDA, CAPACIDADE 280 L, DIAmEtRO 670 mm, BICO DE JAtO CURtO VENtURI DE 5/16, mANGUEIRA DE 1 COm COmPRESSOR DE AR REBOCÁVEL VAZÃO 189 PCm E mOtOR DIESEL DE 63 CV- ChP DIURNO. AF_03/2016</v>
          </cell>
          <cell r="C400" t="str">
            <v>chp</v>
          </cell>
          <cell r="D400">
            <v>64.56</v>
          </cell>
        </row>
        <row r="401">
          <cell r="A401">
            <v>93415</v>
          </cell>
          <cell r="B401" t="str">
            <v>GERADOR PORtÁtIL mONOFÁSICO, POtÊNCIA 5500 VA, mOtOR A GASOLINA, POtÊNCIA DO mOtOR 13 CV - ChP DIURNO. AF_03/2016</v>
          </cell>
          <cell r="C401" t="str">
            <v>chp</v>
          </cell>
          <cell r="D401">
            <v>7.92</v>
          </cell>
        </row>
        <row r="402">
          <cell r="A402">
            <v>93421</v>
          </cell>
          <cell r="B402" t="str">
            <v>GRUPO GERADOR REBOCÁVEL, POtÊNCIA 66 KVA, mOtOR A DIESEL - ChP DIURNO. AF_03/2016</v>
          </cell>
          <cell r="C402" t="str">
            <v>chp</v>
          </cell>
          <cell r="D402">
            <v>41.78</v>
          </cell>
        </row>
        <row r="403">
          <cell r="A403">
            <v>93427</v>
          </cell>
          <cell r="B403" t="str">
            <v>GRUPO GERADOR EStACIONÁRIO, POtÊNCIA 150 KVA, mOtOR A DIESEL- ChP DIURNO. AF_03/2016</v>
          </cell>
          <cell r="C403" t="str">
            <v>chp</v>
          </cell>
          <cell r="D403">
            <v>94.22</v>
          </cell>
        </row>
        <row r="404">
          <cell r="A404">
            <v>93433</v>
          </cell>
          <cell r="B404" t="str">
            <v>USINA DE mIStURA ASFÁLtICA À QUENtE, tIPO CONtRA FLUXO, PROD 40 A 80 tON/hORA - ChP DIURNO. AF_03/2016</v>
          </cell>
          <cell r="C404" t="str">
            <v>chp</v>
          </cell>
          <cell r="D404">
            <v>1895.52</v>
          </cell>
        </row>
        <row r="405">
          <cell r="A405">
            <v>93439</v>
          </cell>
          <cell r="B405" t="str">
            <v>USINA DE ASFALtO À FRIO, CAPACIDADE DE 40 A 60 tON/hORA, ELÉtRICA POtÊNCIA 30 CV - ChP DIURNO. AF_03/2016</v>
          </cell>
          <cell r="C405" t="str">
            <v>chp</v>
          </cell>
          <cell r="D405">
            <v>113.48</v>
          </cell>
        </row>
        <row r="406">
          <cell r="A406">
            <v>95121</v>
          </cell>
          <cell r="B406" t="str">
            <v>USINA mIStURADORA DE SOLOS, CAPACIDADE DE 200 A 500 tON/h, POtENCIA 75KW - ChP DIURNO. AF_07/2016</v>
          </cell>
          <cell r="C406" t="str">
            <v>chp</v>
          </cell>
          <cell r="D406">
            <v>218.06</v>
          </cell>
        </row>
        <row r="407">
          <cell r="A407">
            <v>95127</v>
          </cell>
          <cell r="B407" t="str">
            <v>DIStRIBUIDOR DE AGREGADOS AUtOPROPELIDO, CAP 3 m3, A DIESEL, POtÊNCIA 176CV - ChP DIURNO. AF_07/2016</v>
          </cell>
          <cell r="C407" t="str">
            <v>chp</v>
          </cell>
          <cell r="D407">
            <v>128.81</v>
          </cell>
        </row>
        <row r="408">
          <cell r="A408">
            <v>95133</v>
          </cell>
          <cell r="B408" t="str">
            <v>mÁQUINA DEmARCADORA DE FAIXA DE tRÁFEGO À FRIO, AUtOPROPELIDA, POtÊNCIA 38 hP - ChP DIURNO. AF_07/2016</v>
          </cell>
          <cell r="C408" t="str">
            <v>chp</v>
          </cell>
          <cell r="D408">
            <v>104.56</v>
          </cell>
        </row>
        <row r="409">
          <cell r="A409">
            <v>95139</v>
          </cell>
          <cell r="B409" t="str">
            <v>tALhA mANUAL DE CORRENtE, CAPACIDADE DE 2 tON. COm ELEVAÇÃO DE 3 m - ChP DIURNO. AF_07/2016</v>
          </cell>
          <cell r="C409" t="str">
            <v>chp</v>
          </cell>
          <cell r="D409">
            <v>0.06</v>
          </cell>
        </row>
        <row r="410">
          <cell r="A410">
            <v>95212</v>
          </cell>
          <cell r="B410" t="str">
            <v>GRUA ASCENCIONAL, LANCA DE 42 m, CAPACIDADE DE 1,5 t A 30 m, ALtURA AtE 39 m - ChP DIURNO. AF_08/2016</v>
          </cell>
          <cell r="C410" t="str">
            <v>chp</v>
          </cell>
          <cell r="D410">
            <v>89.85</v>
          </cell>
        </row>
        <row r="411">
          <cell r="A411">
            <v>95218</v>
          </cell>
          <cell r="B411" t="str">
            <v>PULVERIZADOR DE tINtA ELÉtRICO/mÁQUINA DE PINtURA AIRLESS, VAZÃO 2 L/mIN - ChP DIURNO. AF_08/2016</v>
          </cell>
          <cell r="C411" t="str">
            <v>chp</v>
          </cell>
          <cell r="D411">
            <v>25.5</v>
          </cell>
        </row>
        <row r="412">
          <cell r="A412">
            <v>95258</v>
          </cell>
          <cell r="B412" t="str">
            <v>mARtELO DEmOLIDOR PNEUmÁtICO mANUAL, 32 KG - ChP DIURNO. AF_09/2016</v>
          </cell>
          <cell r="C412" t="str">
            <v>chp</v>
          </cell>
          <cell r="D412">
            <v>20.79</v>
          </cell>
        </row>
        <row r="413">
          <cell r="A413">
            <v>95264</v>
          </cell>
          <cell r="B413" t="str">
            <v>COmPACtADOR DE SOLOS DE PERCUSÃO (SOQUEtE) COm mOtOR A GASOLINA, POtÊNCIA 3 CV - ChP DIURNO. AF_09/2016</v>
          </cell>
          <cell r="C413" t="str">
            <v>chp</v>
          </cell>
          <cell r="D413">
            <v>3.22</v>
          </cell>
        </row>
        <row r="414">
          <cell r="A414">
            <v>95270</v>
          </cell>
          <cell r="B414" t="str">
            <v>RÉGUA VIBRAtÓRIA DUPLA PARA CONCREtO, PESO DE 60KG, COmPRImENtO 4 m, COm mOtOR A GASOLINA, POtÊNCIA 5,5 hP - ChP DIURNO. AF_09/2016</v>
          </cell>
          <cell r="C414" t="str">
            <v>chp</v>
          </cell>
          <cell r="D414">
            <v>4.1100000000000003</v>
          </cell>
        </row>
        <row r="415">
          <cell r="A415">
            <v>95276</v>
          </cell>
          <cell r="B415" t="str">
            <v>POLIDORA DE PISO (POLItRIZ), PESO DE 100KG, DIÂmEtRO 450 mm, mOtOR ELÉtRICO, POtÊNCIA 4 hP - ChP DIURNO. AF_09/2016</v>
          </cell>
          <cell r="C415" t="str">
            <v>chp</v>
          </cell>
          <cell r="D415">
            <v>2.75</v>
          </cell>
        </row>
        <row r="416">
          <cell r="A416">
            <v>95282</v>
          </cell>
          <cell r="B416" t="str">
            <v>DESEmPENADEIRA DE CONCREtO, PESO DE 75KG, 4 PÁS, mOtOR A GASOLINA, POtÊNCIA 5,5 hP - ChP DIURNO. AF_09/2016</v>
          </cell>
          <cell r="C416" t="str">
            <v>chp</v>
          </cell>
          <cell r="D416">
            <v>4.09</v>
          </cell>
        </row>
        <row r="417">
          <cell r="A417">
            <v>95620</v>
          </cell>
          <cell r="B417" t="str">
            <v>PERFURAtRIZ PNEUmAtICA mANUAL DE PESO mEDIO, mARtELEtE, 18KG, COmPRImENtO mÁXImO DE CURSO DE 6 m, DIAmEtRO DO PIStAO DE 5,5 Cm - ChP DIURNO. AF_11/2016</v>
          </cell>
          <cell r="C417" t="str">
            <v>chp</v>
          </cell>
          <cell r="D417">
            <v>20.45</v>
          </cell>
        </row>
        <row r="418">
          <cell r="A418">
            <v>95631</v>
          </cell>
          <cell r="B418" t="str">
            <v>ROLO COmPACtADOR VIBRAtORIO tANDEm, ACO LISO, POtENCIA 125 hP, PESO SEm/COm LAStRO 10,20/11,65 t, LARGURA DE tRABALhO 1,73 m - ChP DIURNO. AF_11/2016</v>
          </cell>
          <cell r="C418" t="str">
            <v>chp</v>
          </cell>
          <cell r="D418">
            <v>132.09</v>
          </cell>
        </row>
        <row r="419">
          <cell r="A419">
            <v>95702</v>
          </cell>
          <cell r="B419" t="str">
            <v>PERFURAtRIZ mANUAL, tORQUE mAXImO 55 KGF.m, POtENCIA 5 CV, COm DIAmEtRO mAXImO 8 1/2" - ChP DIURNO. AF_11/2016</v>
          </cell>
          <cell r="C419" t="str">
            <v>chp</v>
          </cell>
          <cell r="D419">
            <v>31.1</v>
          </cell>
        </row>
        <row r="420">
          <cell r="A420">
            <v>95708</v>
          </cell>
          <cell r="B420" t="str">
            <v>PERFURAtRIZ SOBRE EStEIRA, tORQUE mÁXImO 600 KGF, POtÊNCIA ENtRE 50 E 60 hP, DIÂmEtRO mÁXImO 10 - ChP DIURNO. AF_11/2016</v>
          </cell>
          <cell r="C420" t="str">
            <v>chp</v>
          </cell>
          <cell r="D420">
            <v>111.65</v>
          </cell>
        </row>
        <row r="421">
          <cell r="A421">
            <v>95714</v>
          </cell>
          <cell r="B421" t="str">
            <v>ESCAVADEIRA hIDRAULICA SOBRE EStEIRA, COm GARRA GIRAtORIA DE mANDIBULAS, PESO OPERACIONAL ENtRE 22,00 E 25,50 tON, POtENCIA LIQUIDA ENtRE 150 E 160 hP - ChP DIURNO. AF_11/2016</v>
          </cell>
          <cell r="C421" t="str">
            <v>chp</v>
          </cell>
          <cell r="D421">
            <v>169.25</v>
          </cell>
        </row>
        <row r="422">
          <cell r="A422">
            <v>95720</v>
          </cell>
          <cell r="B422" t="str">
            <v>ESCAVADEIRA hIDRAULICA SOBRE EStEIRA, EQUIPADA COm CLAmShELL, COm CAPACIDADE DA CAÇAmBA ENtRE 1,20 E 1,50 m3, PESO OPERACIONAL ENtRE 20,00 E 22,00 tON, POtENCIA LIQUIDA ENtRE 150 E 160 hP - ChP DIURNO. AF_11/2016</v>
          </cell>
          <cell r="C422" t="str">
            <v>chp</v>
          </cell>
          <cell r="D422">
            <v>166.46</v>
          </cell>
        </row>
        <row r="423">
          <cell r="A423">
            <v>95872</v>
          </cell>
          <cell r="B423" t="str">
            <v>GRUPO GERADOR COm CARENAGEm, mOtOR DIESEL POtÊNCIA StANDARt ENtRE 250 E 260 KVA - ChP DIURNO. AF_12/2016</v>
          </cell>
          <cell r="C423" t="str">
            <v>chp</v>
          </cell>
          <cell r="D423">
            <v>159.66999999999999</v>
          </cell>
        </row>
        <row r="424">
          <cell r="A424">
            <v>96013</v>
          </cell>
          <cell r="B424" t="str">
            <v>tRAtOR DE PNEUS COm POtÊNCIA DE 122 CV, tRAÇÃO 4X4, COm VASSOURA mECÂNICA ACOPLADA - ChP DIURNO. AF_02/2017</v>
          </cell>
          <cell r="C424" t="str">
            <v>chp</v>
          </cell>
          <cell r="D424">
            <v>106.3</v>
          </cell>
        </row>
        <row r="425">
          <cell r="A425">
            <v>96020</v>
          </cell>
          <cell r="B425" t="str">
            <v>tRAtOR DE PNEUS COm POtÊNCIA DE 122 CV, tRAÇÃO 4X4, COm GRADE DE DISCOS ACOPLADA - ChP DIURNO. AF_02/2017</v>
          </cell>
          <cell r="C425" t="str">
            <v>chp</v>
          </cell>
          <cell r="D425">
            <v>106.05</v>
          </cell>
        </row>
        <row r="426">
          <cell r="A426">
            <v>96028</v>
          </cell>
          <cell r="B426" t="str">
            <v>tRAtOR DE PNEUS COm POtÊNCIA DE 85 CV, tRAÇÃO 4X4, COm GRADE DE DISCOS ACOPLADA - ChP DIURNO. AF_02/2017</v>
          </cell>
          <cell r="C426" t="str">
            <v>chp</v>
          </cell>
          <cell r="D426">
            <v>83.21</v>
          </cell>
        </row>
        <row r="427">
          <cell r="A427">
            <v>96035</v>
          </cell>
          <cell r="B427" t="str">
            <v>CAmINhÃO BASCULANtE 10 m3, tRUCADO, POtÊNCIA 230 CV, INCLUSIVE CAÇAmBA mEtÁLICA, COm DIStRIBUIDOR DE AGREGADOS ACOPLADO - ChP DIURNO. AF_02/2017</v>
          </cell>
          <cell r="C427" t="str">
            <v>chp</v>
          </cell>
          <cell r="D427">
            <v>178.46</v>
          </cell>
        </row>
        <row r="428">
          <cell r="A428">
            <v>96157</v>
          </cell>
          <cell r="B428" t="str">
            <v>tRAtOR DE PNEUS COm POtÊNCIA DE 85 CV, tRAÇÃO 4X4, COm VASSOURA mECÂNICA ACOPLADA - ChP DIURNO. AF_03/2017</v>
          </cell>
          <cell r="C428" t="str">
            <v>chp</v>
          </cell>
          <cell r="D428">
            <v>83.46</v>
          </cell>
        </row>
        <row r="429">
          <cell r="A429">
            <v>96158</v>
          </cell>
          <cell r="B429" t="str">
            <v>mINICARREGADEIRA SOBRE RODAS POtENCIA 47hP CAPACIDADE OPERACAO 646 KG, COm VASSOURA mECÂNICA ACOPLADA - ChP DIURNO. AF_03/2017</v>
          </cell>
          <cell r="C429" t="str">
            <v>chp</v>
          </cell>
          <cell r="D429">
            <v>92.96</v>
          </cell>
        </row>
        <row r="430">
          <cell r="A430">
            <v>96245</v>
          </cell>
          <cell r="B430" t="str">
            <v>mINIESCAVADEIRA SOBRE EStEIRAS, POtENCIA LIQUIDA DE *30* hP, PESO OPERACIONAL DE *3.500* KG - ChP DIURNO. AF_04/2017</v>
          </cell>
          <cell r="C430" t="str">
            <v>chp</v>
          </cell>
          <cell r="D430">
            <v>78.790000000000006</v>
          </cell>
        </row>
        <row r="431">
          <cell r="A431">
            <v>96303</v>
          </cell>
          <cell r="B431" t="str">
            <v>PERFURAtRIZ ROtAtIVA SOBRE EStEIRA, tORQUE mAXImO 2500 KGm, POtENCIA 110 hP, mOtOR DIESEL- ChP DIURNO. AF_05/2017</v>
          </cell>
          <cell r="C431" t="str">
            <v>chp</v>
          </cell>
          <cell r="D431">
            <v>169.84</v>
          </cell>
        </row>
        <row r="432">
          <cell r="A432">
            <v>96309</v>
          </cell>
          <cell r="B432" t="str">
            <v>COmPRESSOR DE AR, VAZAO DE 10 PCm, RESERVAtORIO 100 L, PRESSAO DE tRABALhO ENtRE 6,9 E 9,7 BAR, POtENCIA 2 hP, tENSAO 110/220 V - ChP DIURNO. AF_05/2017</v>
          </cell>
          <cell r="C432" t="str">
            <v>chp</v>
          </cell>
          <cell r="D432">
            <v>1.25</v>
          </cell>
        </row>
        <row r="433">
          <cell r="A433">
            <v>96463</v>
          </cell>
          <cell r="B433" t="str">
            <v>ROLO COmPACtADOR DE PNEUS, EStAtICO, PRESSAO VARIAVEL, POtENCIA 110 hP, PESO SEm/COm LAStRO 10,8/27 t, LARGURA DE ROLAGEm 2,30 m - ChP DIURNO. AF_06/2017</v>
          </cell>
          <cell r="C433" t="str">
            <v>chp</v>
          </cell>
          <cell r="D433">
            <v>131.55000000000001</v>
          </cell>
        </row>
        <row r="434">
          <cell r="A434">
            <v>98764</v>
          </cell>
          <cell r="B434" t="str">
            <v>INVERSOR DE SOLDA mONOFÁSICO DE 160 A, POtÊNCIA DE 5400 W, tENSÃO DE 220 V, PARA SOLDA COm ELEtRODOS DE 2,0 A 4,0 mm E PROCESSO tIG - ChP DIURNO. AF_06/2018</v>
          </cell>
          <cell r="C434" t="str">
            <v>chp</v>
          </cell>
          <cell r="D434">
            <v>3.69</v>
          </cell>
        </row>
        <row r="435">
          <cell r="A435">
            <v>99833</v>
          </cell>
          <cell r="B435" t="str">
            <v>LAVADORA DE ALtA PRESSAO (LAVA-JAtO) PARA AGUA FRIA, PRESSAO DE OPERACAO ENtRE 1400 E 1900 LIB/POL2, VAZAO mAXImA ENtRE 400 E 700 L/h - ChP DIURNO. AF_04/2019</v>
          </cell>
          <cell r="C435" t="str">
            <v>chp</v>
          </cell>
          <cell r="D435">
            <v>1.22</v>
          </cell>
        </row>
        <row r="436">
          <cell r="A436">
            <v>5632</v>
          </cell>
          <cell r="B436" t="str">
            <v>ESCAVADEIRA hIDRÁULICA SOBRE EStEIRAS, CAÇAmBA 0,80 m3, PESO OPERACIONAL 17 t, POtENCIA BRUtA 111 hP - ChI DIURNO. AF_06/2014</v>
          </cell>
          <cell r="C436" t="str">
            <v>chi</v>
          </cell>
          <cell r="D436">
            <v>55.96</v>
          </cell>
        </row>
        <row r="437">
          <cell r="A437">
            <v>5679</v>
          </cell>
          <cell r="B437" t="str">
            <v>REtROESCAVADEIRA SOBRE RODAS COm CARREGADEIRA, tRAÇÃO 4X4, POtÊNCIA LÍQ. 88 hP, CAÇAmBA CARREG. CAP. mÍN. 1 m3, CAÇAmBA REtRO CAP. 0,26 m3, PESO OPERACIONAL mÍN. 6.674 KG, PROFun.DIDADE ESCAVAÇÃO mÁX. 4,37 m - ChI DIURNO. AF_06/2014</v>
          </cell>
          <cell r="C437" t="str">
            <v>chi</v>
          </cell>
          <cell r="D437">
            <v>42.11</v>
          </cell>
        </row>
        <row r="438">
          <cell r="A438">
            <v>5681</v>
          </cell>
          <cell r="B438" t="str">
            <v>REtROESCAVADEIRA SOBRE RODAS COm CARREGADEIRA, tRAÇÃO 4X2, POtÊNCIA LÍQ. 79 hP, CAÇAmBA CARREG. CAP. mÍN. 1 m3, CAÇAmBA REtRO CAP. 0,20 m3, PESO OPERACIONAL mÍN. 6.570 KG, PROFun.DIDADE ESCAVAÇÃO mÁX. 4,37 m - ChI DIURNO. AF_06/2014</v>
          </cell>
          <cell r="C438" t="str">
            <v>chi</v>
          </cell>
          <cell r="D438">
            <v>40.11</v>
          </cell>
        </row>
        <row r="439">
          <cell r="A439">
            <v>5685</v>
          </cell>
          <cell r="B439" t="str">
            <v>ROLO COmPACtADOR VIBRAtÓRIO DE Um CILINDRO AÇO LISO, POtÊNCIA 80 hP, PESO OPERACIONAL mÁXImO 8,1 t, ImPACtO DINÂmICO 16,15 / 9,5 t, LARGURA DE tRABALhO 1,68 m - ChI DIURNO. AF_06/2014</v>
          </cell>
          <cell r="C439" t="str">
            <v>chi</v>
          </cell>
          <cell r="D439">
            <v>36.85</v>
          </cell>
        </row>
        <row r="440">
          <cell r="A440">
            <v>5690</v>
          </cell>
          <cell r="B440" t="str">
            <v>GRADE DE DISCO CONtROLE REmOtO REBOCÁVEL, COm 24 DISCOS 24 X 6 mm COm PNEUS PARA tRANSPORtE - ChI DIURNO. AF_06/2014</v>
          </cell>
          <cell r="C440" t="str">
            <v>chi</v>
          </cell>
          <cell r="D440">
            <v>2.15</v>
          </cell>
        </row>
        <row r="441">
          <cell r="A441">
            <v>5806</v>
          </cell>
          <cell r="B441" t="str">
            <v>mOtOBOmBA CENtRÍFUGA, mOtOR A GASOLINA, POtÊNCIA 5,42 hP, BOCAIS 1 1/2" X 1", DIÂmEtRO ROtOR 143 mm hm/Q = 6 mCA / 16,8 m3/h A 38 mCA / 6,6 m3/h - ChI DIURNO. AF_06/2014</v>
          </cell>
          <cell r="C441" t="str">
            <v>chi</v>
          </cell>
          <cell r="D441">
            <v>0.14000000000000001</v>
          </cell>
        </row>
        <row r="442">
          <cell r="A442">
            <v>5826</v>
          </cell>
          <cell r="B442" t="str">
            <v>CAmINhÃO tOCO, PBt 16.000 KG, CARGA ÚtIL mÁX. 10.685 KG, DISt. ENtRE EIXOS 4,8 m, POtÊNCIA 189 CV, INCLUSIVE CARROCERIA FIXA ABERtA DE mADEIRA P/ tRANSPORtE GERAL DE CARGA SECA, DImEN. APROX. 2,5 X 7,00 X 0,50 m - ChI DIURNO. AF_06/2014</v>
          </cell>
          <cell r="C442" t="str">
            <v>chi</v>
          </cell>
          <cell r="D442">
            <v>32.1</v>
          </cell>
        </row>
        <row r="443">
          <cell r="A443">
            <v>5829</v>
          </cell>
          <cell r="B443" t="str">
            <v>USINA DE CONCREtO FIXA, CAPACIDADE NOmINAL DE 90 A 120 m3/h, SEm SILO - ChI DIURNO. AF_07/2016</v>
          </cell>
          <cell r="C443" t="str">
            <v>chi</v>
          </cell>
          <cell r="D443">
            <v>128.19</v>
          </cell>
        </row>
        <row r="444">
          <cell r="A444">
            <v>5837</v>
          </cell>
          <cell r="B444" t="str">
            <v>VIBROACABADORA DE ASFALtO SOBRE EStEIRAS, LARGURA DE PAVImENtAÇÃO 1,90 m A 5,30 m, POtÊNCIA 105 hP CAPACIDADE 450 t/h - ChI DIURNO. AF_11/2014</v>
          </cell>
          <cell r="C444" t="str">
            <v>chi</v>
          </cell>
          <cell r="D444">
            <v>103.76</v>
          </cell>
        </row>
        <row r="445">
          <cell r="A445">
            <v>5841</v>
          </cell>
          <cell r="B445" t="str">
            <v>VASSOURA mECÂNICA REBOCÁVEL COm ESCOVA CILÍNDRICA, LARGURA ÚtIL DE VARRImENtO DE 2,44 m - ChI DIURNO. AF_06/2014</v>
          </cell>
          <cell r="C445" t="str">
            <v>chi</v>
          </cell>
          <cell r="D445">
            <v>2.46</v>
          </cell>
        </row>
        <row r="446">
          <cell r="A446">
            <v>5845</v>
          </cell>
          <cell r="B446" t="str">
            <v>tRAtOR DE PNEUS, POtÊNCIA 122 CV, tRAÇÃO 4X4, PESO COm LAStRO DE 4.510 KG - ChI DIURNO. AF_06/2014</v>
          </cell>
          <cell r="C446" t="str">
            <v>chi</v>
          </cell>
          <cell r="D446">
            <v>36.31</v>
          </cell>
        </row>
        <row r="447">
          <cell r="A447">
            <v>5849</v>
          </cell>
          <cell r="B447" t="str">
            <v>tRAtOR DE EStEIRAS, POtÊNCIA 170 hP, PESO OPERACIONAL 19 t, CAÇAmBA 5,2 m3 - ChI DIURNO. AF_06/2014</v>
          </cell>
          <cell r="C447" t="str">
            <v>chi</v>
          </cell>
          <cell r="D447">
            <v>54.93</v>
          </cell>
        </row>
        <row r="448">
          <cell r="A448">
            <v>5853</v>
          </cell>
          <cell r="B448" t="str">
            <v>tRAtOR DE EStEIRAS, POtÊNCIA 150 hP, PESO OPERACIONAL 16,7 t, COm RODA mOtRIZ ELEVADA E LÂmINA 3,18 m3 - ChI DIURNO. AF_06/2014</v>
          </cell>
          <cell r="C448" t="str">
            <v>chi</v>
          </cell>
          <cell r="D448">
            <v>55.12</v>
          </cell>
        </row>
        <row r="449">
          <cell r="A449">
            <v>5857</v>
          </cell>
          <cell r="B449" t="str">
            <v>tRAtOR DE EStEIRAS, POtÊNCIA 347 hP, PESO OPERACIONAL 38,5 t, COm LÂmINA 8,70 m3 - ChI DIURNO. AF_06/2014</v>
          </cell>
          <cell r="C449" t="str">
            <v>chi</v>
          </cell>
          <cell r="D449">
            <v>126.35</v>
          </cell>
        </row>
        <row r="450">
          <cell r="A450">
            <v>5865</v>
          </cell>
          <cell r="B450" t="str">
            <v>ROLO COmPACtADOR VIBRAtÓRIO REBOCÁVEL, CILINDRO DE AÇO LISO, POtÊNCIA DE tRAÇÃO DE 65 CV, PESO 4,7 t, ImPACtO DINÂmICO 18,3 t, LARGURA DE tRABALhO 1,67 m - ChI DIURNO. AF_02/2016</v>
          </cell>
          <cell r="C450" t="str">
            <v>chi</v>
          </cell>
          <cell r="D450">
            <v>5.84</v>
          </cell>
        </row>
        <row r="451">
          <cell r="A451">
            <v>5869</v>
          </cell>
          <cell r="B451" t="str">
            <v>ROLO COmPACtADOR VIBRAtÓRIO tANDEm AÇO LISO, POtÊNCIA 58 hP, PESO SEm/COm LAStRO 6,5 / 9,4 t, LARGURA DE tRABALhO 1,2 m - ChI DIURNO. AF_06/2014</v>
          </cell>
          <cell r="C451" t="str">
            <v>chi</v>
          </cell>
          <cell r="D451">
            <v>41.27</v>
          </cell>
        </row>
        <row r="452">
          <cell r="A452">
            <v>5877</v>
          </cell>
          <cell r="B452" t="str">
            <v>REtROESCAVADEIRA SOBRE RODAS COm CARREGADEIRA, tRAÇÃO 4X4, POtÊNCIA LÍQ. 72 hP, CAÇAmBA CARREG. CAP. mÍN. 0,79 m3, CAÇAmBA REtRO CAP. 0,18 m3, PESO OPERACIONAL mÍN. 7.140 KG, PROFun.DIDADE ESCAVAÇÃO mÁX. 4,50 m - ChI DIURNO. AF_06/2014</v>
          </cell>
          <cell r="C452" t="str">
            <v>chi</v>
          </cell>
          <cell r="D452">
            <v>41.47</v>
          </cell>
        </row>
        <row r="453">
          <cell r="A453">
            <v>5881</v>
          </cell>
          <cell r="B453" t="str">
            <v>ROLO COmPACtADOR VIBRAtÓRIO PÉ DE CARNEIRO, OPERADO POR CONtROLE REmOtO, POtÊNCIA 12,5 KW, PESO OPERACIONAL 1,675 t, LARGURA DE tRABALhO 0,85 m - ChI DIURNO. AF_02/2016</v>
          </cell>
          <cell r="C453" t="str">
            <v>chi</v>
          </cell>
          <cell r="D453">
            <v>43.94</v>
          </cell>
        </row>
        <row r="454">
          <cell r="A454">
            <v>5884</v>
          </cell>
          <cell r="B454" t="str">
            <v>USINA DE LAmA ASFÁLtICA, PROD 30 A 50 t/h, SILO DE AGREGADO 7 m3, RESERVAtÓRIOS PARA EmULSÃO E ÁGUA DE 2,3 m3 CADA, mIStURADOR tIPO PUG mILL A SER mONtADO SOBRE CAmINhÃO - ChI DIURNO. AF_10/2014</v>
          </cell>
          <cell r="C454" t="str">
            <v>chi</v>
          </cell>
          <cell r="D454">
            <v>37</v>
          </cell>
        </row>
        <row r="455">
          <cell r="A455">
            <v>5892</v>
          </cell>
          <cell r="B455" t="str">
            <v>CAmINhÃO tOCO, PESO BRUtO tOtAL 14.300 KG, CARGA ÚtIL mÁXImA 9590 KG, DIStÂNCIA ENtRE EIXOS 4,76 m, POtÊNCIA 185 CV (NÃO INCLUI CARROCERIA) - ChI DIURNO. AF_06/2014</v>
          </cell>
          <cell r="C455" t="str">
            <v>chi</v>
          </cell>
          <cell r="D455">
            <v>33.4</v>
          </cell>
        </row>
        <row r="456">
          <cell r="A456">
            <v>5896</v>
          </cell>
          <cell r="B456" t="str">
            <v>CAmINhÃO tOCO, PESO BRUtO tOtAL 16.000 KG, CARGA ÚtIL mÁXImA DE 10.685 KG, DIStÂNCIA ENtRE EIXOS 4,80 m, POtÊNCIA 189 CV EXCLUSIVE CARROCERIA - ChI DIURNO. AF_06/2014</v>
          </cell>
          <cell r="C456" t="str">
            <v>chi</v>
          </cell>
          <cell r="D456">
            <v>31.29</v>
          </cell>
        </row>
        <row r="457">
          <cell r="A457">
            <v>5903</v>
          </cell>
          <cell r="B457" t="str">
            <v>CAmINhÃO PIPA 10.000 L tRUCADO, PESO BRUtO tOtAL 23.000 KG, CARGA ÚtIL mÁXImA 15.935 KG, DIStÂNCIA ENtRE EIXOS 4,8 m, POtÊNCIA 230 CV, INCLUSIVE tANQUE DE AÇO PARA tRANSPORtE DE ÁGUA - ChI DIURNO. AF_06/2014</v>
          </cell>
          <cell r="C457" t="str">
            <v>chi</v>
          </cell>
          <cell r="D457">
            <v>39.200000000000003</v>
          </cell>
        </row>
        <row r="458">
          <cell r="A458">
            <v>5911</v>
          </cell>
          <cell r="B458" t="str">
            <v>ESPARGIDOR DE ASFALtO PRESSURIZADO COm tANQUE DE 2500 L, REBOCÁVEL COm mOtOR A GASOLINA POtÊNCIA 3,4 hP - ChI DIURNO. AF_07/2014</v>
          </cell>
          <cell r="C458" t="str">
            <v>chi</v>
          </cell>
          <cell r="D458">
            <v>19.93</v>
          </cell>
        </row>
        <row r="459">
          <cell r="A459">
            <v>5923</v>
          </cell>
          <cell r="B459" t="str">
            <v>GRADE DE DISCO REBOCÁVEL COm 20 DISCOS 24" X 6 mm COm PNEUS PARA tRANSPORtE - ChI DIURNO. AF_06/2014</v>
          </cell>
          <cell r="C459" t="str">
            <v>chi</v>
          </cell>
          <cell r="D459">
            <v>1.68</v>
          </cell>
        </row>
        <row r="460">
          <cell r="A460">
            <v>5930</v>
          </cell>
          <cell r="B460" t="str">
            <v>GUINDAUtO hIDRÁULICO, CAPACIDADE mÁXImA DE CARGA 6200 KG, mOmENtO mÁXImO DE CARGA 11,7 tm, ALCANCE mÁXImO hORIZONtAL 9,70 m, INCLUSIVE CAmINhÃO tOCO PBt 16.000 KG, POtÊNCIA DE 189 CV - ChI DIURNO. AF_06/2014</v>
          </cell>
          <cell r="C460" t="str">
            <v>chi</v>
          </cell>
          <cell r="D460">
            <v>36.86</v>
          </cell>
        </row>
        <row r="461">
          <cell r="A461">
            <v>5934</v>
          </cell>
          <cell r="B461" t="str">
            <v>mOtONIVELADORA POtÊNCIA BÁSICA LÍQUIDA (PRImEIRA mARChA) 125 hP, PESO BRUtO 13032 KG, LARGURA DA LÂmINA DE 3,7 m - ChI DIURNO. AF_06/2014</v>
          </cell>
          <cell r="C461" t="str">
            <v>chi</v>
          </cell>
          <cell r="D461">
            <v>56.39</v>
          </cell>
        </row>
        <row r="462">
          <cell r="A462">
            <v>5942</v>
          </cell>
          <cell r="B462" t="str">
            <v>PÁ CARREGADEIRA SOBRE RODAS, POtÊNCIA LÍQUIDA 128 hP, CAPACIDADE DA CAÇAmBA 1,7 A 2,8 m3, PESO OPERACIONAL 11632 KG - ChI DIURNO. AF_06/2014</v>
          </cell>
          <cell r="C462" t="str">
            <v>chi</v>
          </cell>
          <cell r="D462">
            <v>56.06</v>
          </cell>
        </row>
        <row r="463">
          <cell r="A463">
            <v>5946</v>
          </cell>
          <cell r="B463" t="str">
            <v>PÁ CARREGADEIRA SOBRE RODAS, POtÊNCIA 197 hP, CAPACIDADE DA CAÇAmBA 2,5 A 3,5 m3, PESO OPERACIONAL 18338 KG - ChI DIURNO. AF_06/2014</v>
          </cell>
          <cell r="C463" t="str">
            <v>chi</v>
          </cell>
          <cell r="D463">
            <v>67.31</v>
          </cell>
        </row>
        <row r="464">
          <cell r="A464">
            <v>5952</v>
          </cell>
          <cell r="B464" t="str">
            <v>mARtELEtE OU ROmPEDOR PNEUmÁtICO mANUAL, 28 KG, COm SILENCIADOR - ChI DIURNO. AF_07/2016</v>
          </cell>
          <cell r="C464" t="str">
            <v>chi</v>
          </cell>
          <cell r="D464">
            <v>19.97</v>
          </cell>
        </row>
        <row r="465">
          <cell r="A465">
            <v>5954</v>
          </cell>
          <cell r="B465" t="str">
            <v>COmPRESSOR DE AR REBOCÁVEL, VAZÃO 189 PCm, PRESSÃO EFEtIVA DE tRABALhO 102 PSI, mOtOR DIESEL, POtÊNCIA 63 CV - ChI DIURNO. AF_06/2015</v>
          </cell>
          <cell r="C465" t="str">
            <v>chi</v>
          </cell>
          <cell r="D465">
            <v>2.94</v>
          </cell>
        </row>
        <row r="466">
          <cell r="A466">
            <v>5961</v>
          </cell>
          <cell r="B466" t="str">
            <v>CAmINhÃO BASCULANtE 6 m3, PESO BRUtO tOtAL 16.000 KG, CARGA ÚtIL mÁXImA 13.071 KG, DIStÂNCIA ENtRE EIXOS 4,80 m, POtÊNCIA 230 CV INCLUSIVE CAÇAmBA mEtÁLICA - ChI DIURNO. AF_06/2014</v>
          </cell>
          <cell r="C466" t="str">
            <v>chi</v>
          </cell>
          <cell r="D466">
            <v>37.57</v>
          </cell>
        </row>
        <row r="467">
          <cell r="A467">
            <v>6260</v>
          </cell>
          <cell r="B467" t="str">
            <v>CAmINhÃO PIPA 6.000 L, PESO BRUtO tOtAL 13.000 KG, DIStÂNCIA ENtRE EIXOS 4,80 m, POtÊNCIA 189 CV INCLUSIVE tANQUE DE AÇO PARA tRANSPORtE DE ÁGUA, CAPACIDADE 6 m3 - ChI DIURNO. AF_06/2014</v>
          </cell>
          <cell r="C467" t="str">
            <v>chi</v>
          </cell>
          <cell r="D467">
            <v>34.94</v>
          </cell>
        </row>
        <row r="468">
          <cell r="A468">
            <v>6880</v>
          </cell>
          <cell r="B468" t="str">
            <v>ROLO COmPACtADOR DE PNEUS EStÁtICO, PRESSÃO VARIÁVEL, POtÊNCIA 111 hP, PESO SEm/COm LAStRO 9,5 / 26 t, LARGURA DE tRABALhO 1,90 m - ChI DIURNO. AF_07/2014</v>
          </cell>
          <cell r="C468" t="str">
            <v>chi</v>
          </cell>
          <cell r="D468">
            <v>47.76</v>
          </cell>
        </row>
        <row r="469">
          <cell r="A469">
            <v>7031</v>
          </cell>
          <cell r="B469" t="str">
            <v>tANQUE DE ASFALtO EStACIONÁRIO COm SERPENtINA, CAPACIDADE 30.000 L - ChI DIURNO. AF_06/2014</v>
          </cell>
          <cell r="C469" t="str">
            <v>chi</v>
          </cell>
          <cell r="D469">
            <v>4.0999999999999996</v>
          </cell>
        </row>
        <row r="470">
          <cell r="A470">
            <v>7043</v>
          </cell>
          <cell r="B470" t="str">
            <v>mOtOBOmBA tRASh (PARA ÁGUA SUJA) AUtO ESCORVANtE, mOtOR GASOLINA DE 6,41 hP, DIÂmEtROS DE SUCÇÃO X RECALQUE: 3" X 3", hm/Q = 10 mCA / 60 m3/h A 23 mCA / 0 m3/h - ChI DIURNO. AF_10/2014</v>
          </cell>
          <cell r="C470" t="str">
            <v>chi</v>
          </cell>
          <cell r="D470">
            <v>0.17</v>
          </cell>
        </row>
        <row r="471">
          <cell r="A471">
            <v>7050</v>
          </cell>
          <cell r="B471" t="str">
            <v>ROLO COmPACtADOR PE DE CARNEIRO VIBRAtORIO, POtENCIA 125 hP, PESO OPERACIONAL SEm/COm LAStRO 11,95 / 13,30 t, ImPACtO DINAmICO 38,5 / 22,5 t, LARGURA DE tRABALhO 2,15 m - ChI DIURNO. AF_06/2014</v>
          </cell>
          <cell r="C471" t="str">
            <v>chi</v>
          </cell>
          <cell r="D471">
            <v>44.33</v>
          </cell>
        </row>
        <row r="472">
          <cell r="A472">
            <v>67827</v>
          </cell>
          <cell r="B472" t="str">
            <v>CAmINhÃO BASCULANtE 6 m3 tOCO, PESO BRUtO tOtAL 16.000 KG, CARGA ÚtIL mÁXImA 11.130 KG, DIStÂNCIA ENtRE EIXOS 5,36 m, POtÊNCIA 185 CV, INCLUSIVE CAÇAmBA mEtÁLICA - ChI DIURNO. AF_06/2014</v>
          </cell>
          <cell r="C472" t="str">
            <v>chi</v>
          </cell>
          <cell r="D472">
            <v>36.71</v>
          </cell>
        </row>
        <row r="473">
          <cell r="A473">
            <v>73395</v>
          </cell>
          <cell r="B473" t="str">
            <v>GRUPO GERADOR EStACIONÁRIO, mOtOR DIESEL POtÊNCIA 170 KVA - ChI DIURNO. AF_02/2016</v>
          </cell>
          <cell r="C473" t="str">
            <v>chi</v>
          </cell>
          <cell r="D473">
            <v>5.53</v>
          </cell>
        </row>
        <row r="474">
          <cell r="A474">
            <v>83766</v>
          </cell>
          <cell r="B474" t="str">
            <v>GRUPO DE SOLDAGEm COm GERADOR A DIESEL 60 CV PARA SOLDA ELÉtRICA, SOBRE 04 RODAS, COm mOtOR 4 CILINDROS 600 A - ChI DIURNO. AF_02/2016</v>
          </cell>
          <cell r="C474" t="str">
            <v>chi</v>
          </cell>
          <cell r="D474">
            <v>34.89</v>
          </cell>
        </row>
        <row r="475">
          <cell r="A475">
            <v>84013</v>
          </cell>
          <cell r="B475" t="str">
            <v>ESCAVADEIRA hIDRÁULICA SOBRE EStEIRAS, CAÇAmBA 0,80 m3, PESO OPERACIONAL 17,8 t, POtÊNCIA LÍQUIDA 110 hP - ChI DIURNO. AF_10/2014</v>
          </cell>
          <cell r="C475" t="str">
            <v>chi</v>
          </cell>
          <cell r="D475">
            <v>54.49</v>
          </cell>
        </row>
        <row r="476">
          <cell r="A476">
            <v>87446</v>
          </cell>
          <cell r="B476" t="str">
            <v>BEtONEIRA CAPACIDADE NOmINAL 400 L, CAPACIDADE DE mIStURA 310 L, mOtOR A DIESEL POtÊNCIA 5,0 hP, SEm CARREGADOR - ChI DIURNO. AF_06/2014</v>
          </cell>
          <cell r="C476" t="str">
            <v>chi</v>
          </cell>
          <cell r="D476">
            <v>0.28999999999999998</v>
          </cell>
        </row>
        <row r="477">
          <cell r="A477">
            <v>88392</v>
          </cell>
          <cell r="B477" t="str">
            <v>mIStURADOR DE ARGAmASSA, EIXO hORIZONtAL, CAPACIDADE DE mIStURA 300 KG, mOtOR ELÉtRICO POtÊNCIA 5 CV - ChI DIURNO. AF_06/2014</v>
          </cell>
          <cell r="C477" t="str">
            <v>chi</v>
          </cell>
          <cell r="D477">
            <v>0.57999999999999996</v>
          </cell>
        </row>
        <row r="478">
          <cell r="A478">
            <v>88398</v>
          </cell>
          <cell r="B478" t="str">
            <v>mIStURADOR DE ARGAmASSA, EIXO hORIZONtAL, CAPACIDADE DE mIStURA 600 KG, mOtOR ELÉtRICO POtÊNCIA 7,5 CV - ChI DIURNO. AF_06/2014</v>
          </cell>
          <cell r="C478" t="str">
            <v>chi</v>
          </cell>
          <cell r="D478">
            <v>0.69</v>
          </cell>
        </row>
        <row r="479">
          <cell r="A479">
            <v>88404</v>
          </cell>
          <cell r="B479" t="str">
            <v>mIStURADOR DE ARGAmASSA, EIXO hORIZONtAL, CAPACIDADE DE mIStURA 160 KG, mOtOR ELÉtRICO POtÊNCIA 3 CV - ChI DIURNO. AF_06/2014</v>
          </cell>
          <cell r="C479" t="str">
            <v>chi</v>
          </cell>
          <cell r="D479">
            <v>0.55000000000000004</v>
          </cell>
        </row>
        <row r="480">
          <cell r="A480">
            <v>88430</v>
          </cell>
          <cell r="B480" t="str">
            <v>PROJEtOR DE ARGAmASSA, CAPACIDADE DE PROJEÇÃO 1,5 m3/h, ALCANCE DE 30 AtÉ 60 m, mOtOR ELÉtRICO POtÊNCIA 7,5 hP - ChI DIURNO. AF_06/2014</v>
          </cell>
          <cell r="C480" t="str">
            <v>chi</v>
          </cell>
          <cell r="D480">
            <v>3.61</v>
          </cell>
        </row>
        <row r="481">
          <cell r="A481">
            <v>88438</v>
          </cell>
          <cell r="B481" t="str">
            <v>PROJEtOR DE ARGAmASSA, CAPACIDADE DE PROJEÇÃO 2 m3/h, ALCANCE AtÉ 50 m, mOtOR ELÉtRICO POtÊNCIA 7,5 hP - ChI DIURNO. AF_06/2014</v>
          </cell>
          <cell r="C481" t="str">
            <v>chi</v>
          </cell>
          <cell r="D481">
            <v>4.8</v>
          </cell>
        </row>
        <row r="482">
          <cell r="A482">
            <v>88831</v>
          </cell>
          <cell r="B482" t="str">
            <v>BEtONEIRA CAPACIDADE NOmINAL DE 400 L, CAPACIDADE DE mIStURA 280 L, mOtOR ELÉtRICO tRIFÁSICO POtÊNCIA DE 2 CV, SEm CARREGADOR - ChI DIURNO. AF_10/2014</v>
          </cell>
          <cell r="C482" t="str">
            <v>chi</v>
          </cell>
          <cell r="D482">
            <v>0.22</v>
          </cell>
        </row>
        <row r="483">
          <cell r="A483">
            <v>88844</v>
          </cell>
          <cell r="B483" t="str">
            <v>tRAtOR DE EStEIRAS, POtÊNCIA 125 hP, PESO OPERACIONAL 12,9 t, COm LÂmINA 2,7 m3 - ChI DIURNO. AF_10/2014</v>
          </cell>
          <cell r="C483" t="str">
            <v>chi</v>
          </cell>
          <cell r="D483">
            <v>49.1</v>
          </cell>
        </row>
        <row r="484">
          <cell r="A484">
            <v>88908</v>
          </cell>
          <cell r="B484" t="str">
            <v>ESCAVADEIRA hIDRÁULICA SOBRE EStEIRAS, CAÇAmBA 1,20 m3, PESO OPERACIONAL 21 t, POtÊNCIA BRUtA 155 hP - ChI DIURNO. AF_06/2014</v>
          </cell>
          <cell r="C484" t="str">
            <v>chi</v>
          </cell>
          <cell r="D484">
            <v>59.55</v>
          </cell>
        </row>
        <row r="485">
          <cell r="A485">
            <v>89022</v>
          </cell>
          <cell r="B485" t="str">
            <v>BOmBA SUBmERSÍVEL ELÉtRICA tRIFÁSICA, POtÊNCIA 2,96 hP, Ø ROtOR 144 mm SEmI-ABERtO, BOCAL DE SAÍDA Ø 2, hm/Q = 2 mCA / 38,8 m3/h A 28 mCA / 5 m3/h - ChI DIURNO. AF_06/2014</v>
          </cell>
          <cell r="C485" t="str">
            <v>chi</v>
          </cell>
          <cell r="D485">
            <v>0.25</v>
          </cell>
        </row>
        <row r="486">
          <cell r="A486">
            <v>89027</v>
          </cell>
          <cell r="B486" t="str">
            <v>tANQUE DE ASFALtO EStACIONÁRIO COm mAÇARICO, CAPACIDADE 20.000 L - ChI DIURNO. AF_06/2014</v>
          </cell>
          <cell r="C486" t="str">
            <v>chi</v>
          </cell>
          <cell r="D486">
            <v>3.33</v>
          </cell>
        </row>
        <row r="487">
          <cell r="A487">
            <v>89031</v>
          </cell>
          <cell r="B487" t="str">
            <v>tRAtOR DE EStEIRAS, POtÊNCIA 100 hP, PESO OPERACIONAL 9,4 t, COm LÂmINA 2,19 m3 - ChI DIURNO. AF_06/2014</v>
          </cell>
          <cell r="C487" t="str">
            <v>chi</v>
          </cell>
          <cell r="D487">
            <v>47.97</v>
          </cell>
        </row>
        <row r="488">
          <cell r="A488">
            <v>89036</v>
          </cell>
          <cell r="B488" t="str">
            <v>tRAtOR DE PNEUS, POtÊNCIA 85 CV, tRAÇÃO 4X4, PESO COm LAStRO DE 4.675 KG - ChI DIURNO. AF_06/2014</v>
          </cell>
          <cell r="C488" t="str">
            <v>chi</v>
          </cell>
          <cell r="D488">
            <v>32.97</v>
          </cell>
        </row>
        <row r="489">
          <cell r="A489">
            <v>89218</v>
          </cell>
          <cell r="B489" t="str">
            <v>BAtE-EStACAS POR GRAVIDADE, POtÊNCIA DE 160 hP, PESO DO mARtELO AtÉ 3 tONELADAS - ChI DIURNO. AF_11/2014</v>
          </cell>
          <cell r="C489" t="str">
            <v>chi</v>
          </cell>
          <cell r="D489">
            <v>59.79</v>
          </cell>
        </row>
        <row r="490">
          <cell r="A490">
            <v>89226</v>
          </cell>
          <cell r="B490" t="str">
            <v>BEtONEIRA CAPACIDADE NOmINAL DE 600 L, CAPACIDADE DE mIStURA 360 L, mOtOR ELÉtRICO tRIFÁSICO POtÊNCIA DE 4 CV, SEm CARREGADOR - ChI DIURNO. AF_11/2014</v>
          </cell>
          <cell r="C490" t="str">
            <v>chi</v>
          </cell>
          <cell r="D490">
            <v>0.89</v>
          </cell>
        </row>
        <row r="491">
          <cell r="A491">
            <v>89235</v>
          </cell>
          <cell r="B491" t="str">
            <v>FRESADORA DE ASFALtO A FRIO SOBRE RODAS, LARGURA FRESAGEm DE 1,0 m, POtÊNCIA 208 hP - ChI DIURNO. AF_11/2014</v>
          </cell>
          <cell r="C491" t="str">
            <v>chi</v>
          </cell>
          <cell r="D491">
            <v>132.06</v>
          </cell>
        </row>
        <row r="492">
          <cell r="A492">
            <v>89243</v>
          </cell>
          <cell r="B492" t="str">
            <v>FRESADORA DE ASFALtO A FRIO SOBRE RODAS, LARGURA FRESAGEm DE 2,0 m, POtÊNCIA 550 hP - ChI DIURNO. AF_11/2014</v>
          </cell>
          <cell r="C492" t="str">
            <v>chi</v>
          </cell>
          <cell r="D492">
            <v>277.73</v>
          </cell>
        </row>
        <row r="493">
          <cell r="A493">
            <v>89251</v>
          </cell>
          <cell r="B493" t="str">
            <v>RECICLADORA DE ASFALtO A FRIO SOBRE RODAS, LARGURA FRESAGEm DE 2,0 m, POtÊNCIA 422 hP - ChI DIURNO. AF_11/2014</v>
          </cell>
          <cell r="C493" t="str">
            <v>chi</v>
          </cell>
          <cell r="D493">
            <v>244.34</v>
          </cell>
        </row>
        <row r="494">
          <cell r="A494">
            <v>89258</v>
          </cell>
          <cell r="B494" t="str">
            <v>VIBROACABADORA DE ASFALtO SOBRE EStEIRAS, LARGURA DE PAVImENtAÇÃO 2,13 m A 4,55 m, POtÊNCIA 100 hP, CAPACIDADE 400 t/h - ChI DIURNO. AF_11/2014</v>
          </cell>
          <cell r="C494" t="str">
            <v>chi</v>
          </cell>
          <cell r="D494">
            <v>89.19</v>
          </cell>
        </row>
        <row r="495">
          <cell r="A495">
            <v>89273</v>
          </cell>
          <cell r="B495" t="str">
            <v>GUINDAStE hIDRÁULICO AUtOPROPELIDO, COm LANÇA tELESCÓPICA 28,80 m, CAPACIDADE mÁXImA 30 t, POtÊNCIA 97 KW, tRAÇÃO 4 X 4 - ChI DIURNO. AF_11/2014</v>
          </cell>
          <cell r="C495" t="str">
            <v>chi</v>
          </cell>
          <cell r="D495">
            <v>57.66</v>
          </cell>
        </row>
        <row r="496">
          <cell r="A496">
            <v>89279</v>
          </cell>
          <cell r="B496" t="str">
            <v>BEtONEIRA CAPACIDADE NOmINAL DE 600 L, CAPACIDADE DE mIStURA 440 L, mOtOR A DIESEL POtÊNCIA 10 hP, COm CARREGADOR - ChI DIURNO. AF_11/2014</v>
          </cell>
          <cell r="C496" t="str">
            <v>chi</v>
          </cell>
          <cell r="D496">
            <v>1.0900000000000001</v>
          </cell>
        </row>
        <row r="497">
          <cell r="A497">
            <v>89877</v>
          </cell>
          <cell r="B497" t="str">
            <v>CAmINhÃO BASCULANtE 14 m3, COm CAVALO mECÂNICO DE CAPACIDADE mÁXImA DE tRAÇÃO COmBINADO DE 36000 KG, POtÊNCIA 286 CV, INCLUSIVE SEmIREBOQUE COm CAÇAmBA mEtÁLICA - ChI DIURNO. AF_12/2014</v>
          </cell>
          <cell r="C497" t="str">
            <v>chi</v>
          </cell>
          <cell r="D497">
            <v>44.47</v>
          </cell>
        </row>
        <row r="498">
          <cell r="A498">
            <v>89884</v>
          </cell>
          <cell r="B498" t="str">
            <v>CAmINhÃO BASCULANtE 18 m3, COm CAVALO mECÂNICO DE CAPACIDADE mÁXImA DE tRAÇÃO COmBINADO DE 45000 KG, POtÊNCIA 330 CV, INCLUSIVE SEmIREBOQUE COm CAÇAmBA mEtÁLICA - ChI DIURNO. AF_12/2014</v>
          </cell>
          <cell r="C498" t="str">
            <v>chi</v>
          </cell>
          <cell r="D498">
            <v>45.88</v>
          </cell>
        </row>
        <row r="499">
          <cell r="A499">
            <v>90587</v>
          </cell>
          <cell r="B499" t="str">
            <v>VIBRADOR DE ImERSÃO, DIÂmEtRO DE PONtEIRA 45mm, mOtOR ELÉtRICO tRIFÁSICO POtÊNCIA DE 2 CV - ChI DIURNO. AF_06/2015</v>
          </cell>
          <cell r="C499" t="str">
            <v>chi</v>
          </cell>
          <cell r="D499">
            <v>0.28999999999999998</v>
          </cell>
        </row>
        <row r="500">
          <cell r="A500">
            <v>90626</v>
          </cell>
          <cell r="B500" t="str">
            <v>PERFURAtRIZ mANUAL, tORQUE mÁXImO 83 N.m, POtÊNCIA 5 CV, COm DIÂmEtRO mÁXImO 4" - ChI DIURNO. AF_06/2015</v>
          </cell>
          <cell r="C500" t="str">
            <v>chi</v>
          </cell>
          <cell r="D500">
            <v>1.38</v>
          </cell>
        </row>
        <row r="501">
          <cell r="A501">
            <v>90632</v>
          </cell>
          <cell r="B501" t="str">
            <v>PERFURAtRIZ SOBRE EStEIRA, tORQUE mÁXImO 600 KGF, PESO mÉDIO 1000 KG, POtÊNCIA 20 hP, DIÂmEtRO mÁXImO 10" - ChI DIURNO. AF_06/2015</v>
          </cell>
          <cell r="C501" t="str">
            <v>chi</v>
          </cell>
          <cell r="D501">
            <v>55.13</v>
          </cell>
        </row>
        <row r="502">
          <cell r="A502">
            <v>90638</v>
          </cell>
          <cell r="B502" t="str">
            <v>mIStURADOR DUPLO hORIZONtAL DE ALtA tURBULÊNCIA, CAPACIDADE / VOLUmE 2 X 500 LItROS, mOtORES ELÉtRICOS mÍNImO 5 CV CADA, PARA NAtA CImENtO, ARGAmASSA E OUtROS - ChI DIURNO. AF_06/2015</v>
          </cell>
          <cell r="C502" t="str">
            <v>chi</v>
          </cell>
          <cell r="D502">
            <v>2.78</v>
          </cell>
        </row>
        <row r="503">
          <cell r="A503">
            <v>90644</v>
          </cell>
          <cell r="B503" t="str">
            <v>BOmBA tRIPLEX, PARA INJEÇÃO DE NAtA DE CImENtO, VAZÃO mÁXImA DE 100 LItROS/mINUtO, PRESSÃO mÁXImA DE 70 BAR - ChI DIURNO. AF_06/2015</v>
          </cell>
          <cell r="C503" t="str">
            <v>chi</v>
          </cell>
          <cell r="D503">
            <v>4.1500000000000004</v>
          </cell>
        </row>
        <row r="504">
          <cell r="A504">
            <v>90651</v>
          </cell>
          <cell r="B504" t="str">
            <v>BOmBA CENtRÍFUGA mONOEStÁGIO COm mOtOR ELÉtRICO mONOFÁSICO, POtÊNCIA 15 hP, DIÂmEtRO DO ROtOR 173 mm, hm/Q = 30 mCA / 90 m3/h A 45 mCA / 55 m3/h - ChI DIURNO. AF_06/2015</v>
          </cell>
          <cell r="C504" t="str">
            <v>chi</v>
          </cell>
          <cell r="D504">
            <v>0.51</v>
          </cell>
        </row>
        <row r="505">
          <cell r="A505">
            <v>90657</v>
          </cell>
          <cell r="B505" t="str">
            <v>BOmBA DE PROJEÇÃO DE CONCREtO SECO, POtÊNCIA 10 CV, VAZÃO 3 m3/h - ChI DIURNO. AF_06/2015</v>
          </cell>
          <cell r="C505" t="str">
            <v>chi</v>
          </cell>
          <cell r="D505">
            <v>2.7</v>
          </cell>
        </row>
        <row r="506">
          <cell r="A506">
            <v>90663</v>
          </cell>
          <cell r="B506" t="str">
            <v>BOmBA DE PROJEÇÃO DE CONCREtO SECO, POtÊNCIA 10 CV, VAZÃO 6 m3/h - ChI DIURNO. AF_06/2015</v>
          </cell>
          <cell r="C506" t="str">
            <v>chi</v>
          </cell>
          <cell r="D506">
            <v>2.89</v>
          </cell>
        </row>
        <row r="507">
          <cell r="A507">
            <v>90669</v>
          </cell>
          <cell r="B507" t="str">
            <v>PROJEtOR PNEUmÁtICO DE ARGAmASSA PARA ChAPISCO E REBOCO COm RECIPIENtE ACOPLADO, tIPO CANEQUINhA, COm COmPRESSOR DE AR REBOCÁVEL VAZÃO 89 PCm E mOtOR DIESEL DE 20 CV - ChI DIURNO. AF_06/2015</v>
          </cell>
          <cell r="C507" t="str">
            <v>chi</v>
          </cell>
          <cell r="D507">
            <v>4.5999999999999996</v>
          </cell>
        </row>
        <row r="508">
          <cell r="A508">
            <v>90675</v>
          </cell>
          <cell r="B508" t="str">
            <v>PERFURAtRIZ COm tORRE mEtÁLICA PARA EXECUÇÃO DE EStACA hÉLICE CONtÍNUA, PROFun.DIDADE mÁXImA DE 30 m, DIÂmEtRO mÁXImO DE 800 mm, POtÊNCIA INStALADA DE 268 hP, mESA ROtAtIVA COm tORQUE mÁXImO DE 170 KNm - ChI DIURNO. AF_06/2015</v>
          </cell>
          <cell r="C508" t="str">
            <v>chi</v>
          </cell>
          <cell r="D508">
            <v>172.37</v>
          </cell>
        </row>
        <row r="509">
          <cell r="A509">
            <v>90681</v>
          </cell>
          <cell r="B509" t="str">
            <v>PERFURAtRIZ hIDRÁULICA SOBRE CAmINhÃO COm tRADO CURtO ACOPLADO, PROFun.DIDADE mÁXImA DE 20 m, DIÂmEtRO mÁXImO DE 1500 mm, POtÊNCIA INStALADA DE 137 hP, mESA ROtAtIVA COm tORQUE mÁXImO DE 30 KNm - ChI DIURNO. AF_06/2015</v>
          </cell>
          <cell r="C509" t="str">
            <v>chi</v>
          </cell>
          <cell r="D509">
            <v>104.68</v>
          </cell>
        </row>
        <row r="510">
          <cell r="A510">
            <v>90687</v>
          </cell>
          <cell r="B510" t="str">
            <v>mANIPULADOR tELESCÓPICO, POtÊNCIA DE 85 hP, CAPACIDADE DE CARGA DE 3.500 KG, ALtURA mÁXImA DE ELEVAÇÃO DE 12,3 m - ChI DIURNO. AF_06/2015</v>
          </cell>
          <cell r="C510" t="str">
            <v>chi</v>
          </cell>
          <cell r="D510">
            <v>60.49</v>
          </cell>
        </row>
        <row r="511">
          <cell r="A511">
            <v>90693</v>
          </cell>
          <cell r="B511" t="str">
            <v>mINICARREGADEIRA SOBRE RODAS, POtÊNCIA LÍQUIDA DE 47 hP, CAPACIDADE NOmINAL DE OPERAÇÃO DE 646 KG - ChI DIURNO. AF_06/2015</v>
          </cell>
          <cell r="C511" t="str">
            <v>chi</v>
          </cell>
          <cell r="D511">
            <v>45.41</v>
          </cell>
        </row>
        <row r="512">
          <cell r="A512">
            <v>90965</v>
          </cell>
          <cell r="B512" t="str">
            <v>COmPRESSOR DE AR REBOCÁVEL, VAZÃO 89 PCm, PRESSÃO EFEtIVA DE tRABALhO 102 PSI, mOtOR DIESEL, POtÊNCIA 20 CV - ChI DIURNO. AF_06/2015</v>
          </cell>
          <cell r="C512" t="str">
            <v>chi</v>
          </cell>
          <cell r="D512">
            <v>3.92</v>
          </cell>
        </row>
        <row r="513">
          <cell r="A513">
            <v>90973</v>
          </cell>
          <cell r="B513" t="str">
            <v>COmPRESSOR DE AR REBOCAVEL, VAZÃO 250 PCm, PRESSAO DE tRABALhO 102 PSI, mOtOR A DIESEL POtÊNCIA 81 CV - ChI DIURNO. AF_06/2015</v>
          </cell>
          <cell r="C513" t="str">
            <v>chi</v>
          </cell>
          <cell r="D513">
            <v>3.94</v>
          </cell>
        </row>
        <row r="514">
          <cell r="A514">
            <v>90982</v>
          </cell>
          <cell r="B514" t="str">
            <v>COmPRESSOR DE AR REBOCÁVEL, VAZÃO 748 PCm, PRESSÃO EFEtIVA DE tRABALhO 102 PSI, mOtOR DIESEL, POtÊNCIA 210 CV - ChI DIURNO. AF_06/2015</v>
          </cell>
          <cell r="C514" t="str">
            <v>chi</v>
          </cell>
          <cell r="D514">
            <v>10.01</v>
          </cell>
        </row>
        <row r="515">
          <cell r="A515">
            <v>91001</v>
          </cell>
          <cell r="B515" t="str">
            <v>COmPRESSOR DE AR REBOCAVEL, VAZÃO 400 PCm, PRESSAO DE tRABALhO 102 PSI, mOtOR A DIESEL POtÊNCIA 110 CV - ChI DIURNO. AF_06/2015</v>
          </cell>
          <cell r="C515" t="str">
            <v>chi</v>
          </cell>
          <cell r="D515">
            <v>4.67</v>
          </cell>
        </row>
        <row r="516">
          <cell r="A516">
            <v>91032</v>
          </cell>
          <cell r="B516" t="str">
            <v>CAmINhÃO tRUCADO (C/ tERCEIRO EIXO) ELEtRÔNICO - POtÊNCIA 231CV - PBt = 22000KG - DISt. ENtRE EIXOS 5170 mm - INCLUI CARROCERIA FIXA ABERtA DE mADEIRA - ChI DIURNO. AF_06/2015</v>
          </cell>
          <cell r="C516" t="str">
            <v>chi</v>
          </cell>
          <cell r="D516">
            <v>37.17</v>
          </cell>
        </row>
        <row r="517">
          <cell r="A517">
            <v>91278</v>
          </cell>
          <cell r="B517" t="str">
            <v>PLACA VIBRAtÓRIA REVERSÍVEL COm mOtOR 4 tEmPOS A GASOLINA, FORÇA CENtRÍFUGA DE 25 KN (2500 KGF), POtÊNCIA 5,5 CV - ChI DIURNO. AF_08/2015</v>
          </cell>
          <cell r="C517" t="str">
            <v>chi</v>
          </cell>
          <cell r="D517">
            <v>0.59</v>
          </cell>
        </row>
        <row r="518">
          <cell r="A518">
            <v>91285</v>
          </cell>
          <cell r="B518" t="str">
            <v>CORtADORA DE PISO COm mOtOR 4 tEmPOS A GASOLINA, POtÊNCIA DE 13 hP, COm DISCO DE CORtE DIAmANtADO SEGmENtADO PARA CONCREtO, DIÂmEtRO DE 350 mm, FURO DE 1" (14 X 1") - ChI DIURNO. AF_08/2015</v>
          </cell>
          <cell r="C518" t="str">
            <v>chi</v>
          </cell>
          <cell r="D518">
            <v>0.69</v>
          </cell>
        </row>
        <row r="519">
          <cell r="A519">
            <v>91387</v>
          </cell>
          <cell r="B519" t="str">
            <v>CAmINhÃO BASCULANtE 10 m3, tRUCADO CABINE SImPLES, PESO BRUtO tOtAL 23.000 KG, CARGA ÚtIL mÁXImA 15.935 KG, DIStÂNCIA ENtRE EIXOS 4,80 m, POtÊNCIA 230 CV INCLUSIVE CAÇAmBA mEtÁLICA - ChI DIURNO. AF_06/2014</v>
          </cell>
          <cell r="C519" t="str">
            <v>chi</v>
          </cell>
          <cell r="D519">
            <v>39.94</v>
          </cell>
        </row>
        <row r="520">
          <cell r="A520">
            <v>91395</v>
          </cell>
          <cell r="B520" t="str">
            <v>CAmINhÃO tOCO, PBt 14.300 KG, CARGA ÚtIL mÁX. 9.710 KG, DISt. ENtRE EIXOS 3,56 m, POtÊNCIA 185 CV, INCLUSIVE CARROCERIA FIXA ABERtA DE mADEIRA P/ tRANSPORtE GERAL DE CARGA SECA, DImEN. APROX. 2,50 X 6,50 X 0,50 m - ChI DIURNO. AF_06/2014</v>
          </cell>
          <cell r="C520" t="str">
            <v>chi</v>
          </cell>
          <cell r="D520">
            <v>34.4</v>
          </cell>
        </row>
        <row r="521">
          <cell r="A521">
            <v>91486</v>
          </cell>
          <cell r="B521" t="str">
            <v>ESPARGIDOR DE ASFALtO PRESSURIZADO, tANQUE 6 m3 COm ISOLAÇÃO tÉRmICA, AQUECIDO COm 2 mAÇARICOS, COm BARRA ESPARGIDORA 3,60 m, mONtADO SOBRE CAmINhÃO  tOCO, PBt 14.300 KG, POtÊNCIA 185 CV - ChI DIURNO. AF_08/2015</v>
          </cell>
          <cell r="C521" t="str">
            <v>chi</v>
          </cell>
          <cell r="D521">
            <v>39.729999999999997</v>
          </cell>
        </row>
        <row r="522">
          <cell r="A522">
            <v>91534</v>
          </cell>
          <cell r="B522" t="str">
            <v>COmPACtADOR DE SOLOS DE PERCUSSÃO (SOQUEtE) COm mOtOR A GASOLINA 4 tEmPOS, POtÊNCIA 4 CV - ChI DIURNO. AF_08/2015</v>
          </cell>
          <cell r="C522" t="str">
            <v>chi</v>
          </cell>
          <cell r="D522">
            <v>23.35</v>
          </cell>
        </row>
        <row r="523">
          <cell r="A523">
            <v>91635</v>
          </cell>
          <cell r="B523" t="str">
            <v>GUINDAUtO hIDRÁULICO, CAPACIDADE mÁXImA DE CARGA 6500 KG, mOmENtO mÁXImO DE CARGA 5,8 tm, ALCANCE mÁXImO hORIZONtAL 7,60 m, INCLUSIVE CAmINhÃO tOCO PBt 9.700 KG, POtÊNCIA DE 160 CV - ChI DIURNO. AF_08/2015</v>
          </cell>
          <cell r="C523" t="str">
            <v>chi</v>
          </cell>
          <cell r="D523">
            <v>35.83</v>
          </cell>
        </row>
        <row r="524">
          <cell r="A524">
            <v>91646</v>
          </cell>
          <cell r="B524" t="str">
            <v>CAmINhÃO DE tRANSPORtE DE mAtERIAL ASFÁLtICO 30.000 L, COm CAVALO mECÂNICO DE CAPACIDADE mÁXImA DE tRAÇÃO COmBINADO DE 66.000 KG, POtÊNCIA 360 CV, INCLUSIVE tANQUE DE ASFALtO COm SERPENtINA - ChI DIURNO. AF_08/2015</v>
          </cell>
          <cell r="C524" t="str">
            <v>chi</v>
          </cell>
          <cell r="D524">
            <v>54.06</v>
          </cell>
        </row>
        <row r="525">
          <cell r="A525">
            <v>91693</v>
          </cell>
          <cell r="B525" t="str">
            <v>SERRA CIRCULAR DE BANCADA COm mOtOR ELÉtRICO POtÊNCIA DE 5hP, COm COIFA PARA DISCO 10" - ChI DIURNO. AF_08/2015</v>
          </cell>
          <cell r="C525" t="str">
            <v>chi</v>
          </cell>
          <cell r="D525">
            <v>22.55</v>
          </cell>
        </row>
        <row r="526">
          <cell r="A526">
            <v>92044</v>
          </cell>
          <cell r="B526" t="str">
            <v>DIStRIBUIDOR DE AGREGADOS REBOCAVEL, CAPACIDADE 1,9 m³, LARGURA DE tRABALhO 3,66 m - ChI DIURNO. AF_11/2015</v>
          </cell>
          <cell r="C526" t="str">
            <v>chi</v>
          </cell>
          <cell r="D526">
            <v>4.95</v>
          </cell>
        </row>
        <row r="527">
          <cell r="A527">
            <v>92107</v>
          </cell>
          <cell r="B527" t="str">
            <v>CAmINhÃO PARA EQUIPAmENtO DE LImPEZA A SUCÇÃO COm CAmINhÃO tRUCADO DE PESO BRUtO tOtAL 23000 KG, CARGA ÚtIL mÁXImA 15935 KG, DIStÂNCIA ENtRE EIXOS 4,80 m, POtÊNCIA 230 CV, INCLUSIVE LImPADORA A SUCÇÃO, tANQUE 12000 L - ChI DIURNO. AF_11/2015</v>
          </cell>
          <cell r="C527" t="str">
            <v>chi</v>
          </cell>
          <cell r="D527">
            <v>41.65</v>
          </cell>
        </row>
        <row r="528">
          <cell r="A528">
            <v>92113</v>
          </cell>
          <cell r="B528" t="str">
            <v>PENEIRA ROtAtIVA COm mOtOR ELÉtRICO tRIFÁSICO DE 2 CV, CILINDRO DE 1 m X 0,60 m, COm FUROS DE 3,17 mm - ChI DIURNO. AF_11/2015</v>
          </cell>
          <cell r="C528" t="str">
            <v>chi</v>
          </cell>
          <cell r="D528">
            <v>0.64</v>
          </cell>
        </row>
        <row r="529">
          <cell r="A529">
            <v>92119</v>
          </cell>
          <cell r="B529" t="str">
            <v>DOSADOR DE AREIA, CAPACIDADE DE 26 LItROS - ChI DIURNO. AF_11/2015</v>
          </cell>
          <cell r="C529" t="str">
            <v>chi</v>
          </cell>
          <cell r="D529">
            <v>7.0000000000000007E-2</v>
          </cell>
        </row>
        <row r="530">
          <cell r="A530">
            <v>92139</v>
          </cell>
          <cell r="B530" t="str">
            <v>CAmINhONEtE COm mOtOR A DIESEL, POtÊNCIA 180 CV, CABINE DUPLA, 4X4 - ChI DIURNO. AF_11/2015</v>
          </cell>
          <cell r="C530" t="str">
            <v>chi</v>
          </cell>
          <cell r="D530">
            <v>31.57</v>
          </cell>
        </row>
        <row r="531">
          <cell r="A531">
            <v>92146</v>
          </cell>
          <cell r="B531" t="str">
            <v>CAmINhONEtE CABINE SImPLES COm mOtOR 1.6 FLEX, CÂmBIO mANUAL, POtÊNCIA 101/104 CV, 2 PORtAS - ChI DIURNO. AF_11/2015</v>
          </cell>
          <cell r="C531" t="str">
            <v>chi</v>
          </cell>
          <cell r="D531">
            <v>24.46</v>
          </cell>
        </row>
        <row r="532">
          <cell r="A532">
            <v>92243</v>
          </cell>
          <cell r="B532" t="str">
            <v>CAmINhÃO DE tRANSPORtE DE mAtERIAL ASFÁLtICO 20.000 L, COm CAVALO mECÂNICO DE CAPACIDADE mÁXImA DE tRAÇÃO COmBINADO DE 45.000 KG, POtÊNCIA 330 CV, INCLUSIVE tANQUE DE ASFALtO COm mAÇARICO - ChI DIURNO. AF_12/2015</v>
          </cell>
          <cell r="C532" t="str">
            <v>chi</v>
          </cell>
          <cell r="D532">
            <v>46.55</v>
          </cell>
        </row>
        <row r="533">
          <cell r="A533">
            <v>92717</v>
          </cell>
          <cell r="B533" t="str">
            <v>APARELhO PARA CORtE E SOLDA OXI-ACEtILENO SOBRE RODAS, INCLUSIVE CILINDROS E mAÇARICOS - ChI DIURNO. AF_12/2015</v>
          </cell>
          <cell r="C533" t="str">
            <v>chi</v>
          </cell>
          <cell r="D533">
            <v>0.22</v>
          </cell>
        </row>
        <row r="534">
          <cell r="A534">
            <v>92961</v>
          </cell>
          <cell r="B534" t="str">
            <v>mÁQUINA EXtRUSORA DE CONCREtO PARA GUIAS E SARJEtAS, mOtOR A DIESEL, POtÊNCIA 14 CV - ChI DIURNO. AF_12/2015</v>
          </cell>
          <cell r="C534" t="str">
            <v>chi</v>
          </cell>
          <cell r="D534">
            <v>6.13</v>
          </cell>
        </row>
        <row r="535">
          <cell r="A535">
            <v>92967</v>
          </cell>
          <cell r="B535" t="str">
            <v>mARtELO PERFURADOR PNEUmÁtICO mANUAL, hAStE 25 X 75 mm, 21 KG - ChI DIURNO. AF_12/2015</v>
          </cell>
          <cell r="C535" t="str">
            <v>chi</v>
          </cell>
          <cell r="D535">
            <v>19.989999999999998</v>
          </cell>
        </row>
        <row r="536">
          <cell r="A536">
            <v>93225</v>
          </cell>
          <cell r="B536" t="str">
            <v>PERFURAtRIZ COm tORRE mEtÁLICA PARA EXECUÇÃO DE EStACA hÉLICE CONtÍNUA, PROFun.DIDADE mÁXImA DE 32 m, DIÂmEtRO mÁXImO DE 1000 mm, POtÊNCIA INStALADA DE 350 hP, mESA ROtAtIVA COm tORQUE mÁXImO DE 263 KNm - ChI DIURNO. AF_01/2016</v>
          </cell>
          <cell r="C536" t="str">
            <v>chi</v>
          </cell>
          <cell r="D536">
            <v>255.54</v>
          </cell>
        </row>
        <row r="537">
          <cell r="A537">
            <v>93234</v>
          </cell>
          <cell r="B537" t="str">
            <v>BEtONEIRA CAPACIDADE NOmINAL 400 L, CAPACIDADE DE mIStURA 310 L, mOtOR A GASOLINA POtÊNCIA 5,5 hP, SEm CARREGADOR - ChI DIURNO. AF_02/2016</v>
          </cell>
          <cell r="C537" t="str">
            <v>chi</v>
          </cell>
          <cell r="D537">
            <v>0.27</v>
          </cell>
        </row>
        <row r="538">
          <cell r="A538">
            <v>93244</v>
          </cell>
          <cell r="B538" t="str">
            <v>ROLO COmPACtADOR VIBRAtÓRIO PÉ DE CARNEIRO PARA SOLOS, POtÊNCIA 80 hP, PESO OPERACIONAL SEm/COm LAStRO 7,4 / 8,8 t, LARGURA DE tRABALhO 1,68 m - ChI DIURNO. AF_02/2016</v>
          </cell>
          <cell r="C538" t="str">
            <v>chi</v>
          </cell>
          <cell r="D538">
            <v>37.619999999999997</v>
          </cell>
        </row>
        <row r="539">
          <cell r="A539">
            <v>93274</v>
          </cell>
          <cell r="B539" t="str">
            <v>GRUA ASCENSIONAL, LANÇA DE 30 m, CAPACIDADE DE 1,0 t A 30 m, ALtURA AtÉ 39 m - ChI DIURNO. AF_03/2016</v>
          </cell>
          <cell r="C539" t="str">
            <v>chi</v>
          </cell>
          <cell r="D539">
            <v>50.3</v>
          </cell>
        </row>
        <row r="540">
          <cell r="A540">
            <v>93282</v>
          </cell>
          <cell r="B540" t="str">
            <v>GUINChO ELÉtRICO DE COLun.A, CAPACIDADE 400 KG, COm mOtO FREIO, mOtOR tRIFÁSICO DE 1,25 CV - ChI DIURNO. AF_03/2016</v>
          </cell>
          <cell r="C540" t="str">
            <v>chi</v>
          </cell>
          <cell r="D540">
            <v>22.36</v>
          </cell>
        </row>
        <row r="541">
          <cell r="A541">
            <v>93288</v>
          </cell>
          <cell r="B541" t="str">
            <v>GUINDAStE hIDRÁULICO AUtOPROPELIDO, COm LANÇA tELESCÓPICA 40 m, CAPACIDADE mÁXImA 60 t, POtÊNCIA 260 KW - ChI DIURNO. AF_03/2016</v>
          </cell>
          <cell r="C541" t="str">
            <v>chi</v>
          </cell>
          <cell r="D541">
            <v>90.55</v>
          </cell>
        </row>
        <row r="542">
          <cell r="A542">
            <v>93403</v>
          </cell>
          <cell r="B542" t="str">
            <v>GUINDAUtO hIDRÁULICO, CAPACIDADE mÁXImA DE CARGA 3300 KG, mOmENtO mÁXImO DE CARGA 5,8 tm, ALCANCE mÁXImO hORIZONtAL 7,60 m, INCLUSIVE CAmINhÃO tOCO PBt 16.000 KG, POtÊNCIA DE 189 CV - ChI DIURNO. AF_03/2016</v>
          </cell>
          <cell r="C542" t="str">
            <v>chi</v>
          </cell>
          <cell r="D542">
            <v>35.83</v>
          </cell>
        </row>
        <row r="543">
          <cell r="A543">
            <v>93409</v>
          </cell>
          <cell r="B543" t="str">
            <v>mÁQUINA JAtO DE PRESSAO PORtÁtIL PARA JAtEAmENtO, CONtROLE AUtOmAtICO REmOtO, CAmARA DE 1 SAIDA, CAPACIDADE 280 L, DIAmEtRO 670 mm, BICO DE JAtO CURtO VENtURI DE 5/16, mANGUEIRA DE 1 COm COmPRESSOR DE AR REBOCÁVEL VAZÃO 189 PCm E mOtOR DIESEL DE 63 CV- ChI DIURNO. AF_03/2016</v>
          </cell>
          <cell r="C543" t="str">
            <v>chi</v>
          </cell>
          <cell r="D543">
            <v>30.77</v>
          </cell>
        </row>
        <row r="544">
          <cell r="A544">
            <v>93416</v>
          </cell>
          <cell r="B544" t="str">
            <v>GERADOR PORtÁtIL mONOFÁSICO, POtÊNCIA 5500 VA, mOtOR A GASOLINA, POtÊNCIA DO mOtOR 13 CV - ChI DIURNO. AF_03/2016</v>
          </cell>
          <cell r="C544" t="str">
            <v>chi</v>
          </cell>
          <cell r="D544">
            <v>0.25</v>
          </cell>
        </row>
        <row r="545">
          <cell r="A545">
            <v>93422</v>
          </cell>
          <cell r="B545" t="str">
            <v>GRUPO GERADOR REBOCÁVEL, POtÊNCIA 66 KVA, mOtOR A DIESEL - ChI DIURNO. AF_03/2016</v>
          </cell>
          <cell r="C545" t="str">
            <v>chi</v>
          </cell>
          <cell r="D545">
            <v>3.47</v>
          </cell>
        </row>
        <row r="546">
          <cell r="A546">
            <v>93428</v>
          </cell>
          <cell r="B546" t="str">
            <v>GRUPO GERADOR EStACIONÁRIO, POtÊNCIA 150 KVA, mOtOR A DIESEL- ChI DIURNO. AF_03/2016</v>
          </cell>
          <cell r="C546" t="str">
            <v>chi</v>
          </cell>
          <cell r="D546">
            <v>4.92</v>
          </cell>
        </row>
        <row r="547">
          <cell r="A547">
            <v>93434</v>
          </cell>
          <cell r="B547" t="str">
            <v>USINA DE mIStURA ASFÁLtICA À QUENtE, tIPO CONtRA FLUXO, PROD 40 A 80 tON/hORA - ChI DIURNO. AF_03/2016</v>
          </cell>
          <cell r="C547" t="str">
            <v>chi</v>
          </cell>
          <cell r="D547">
            <v>169.3</v>
          </cell>
        </row>
        <row r="548">
          <cell r="A548">
            <v>93440</v>
          </cell>
          <cell r="B548" t="str">
            <v>USINA DE ASFALtO À FRIO, CAPACIDADE DE 40 A 60 tON/hORA, ELÉtRICA POtÊNCIA 30 CV - ChI DIURNO. AF_03/2016</v>
          </cell>
          <cell r="C548" t="str">
            <v>chi</v>
          </cell>
          <cell r="D548">
            <v>91.27</v>
          </cell>
        </row>
        <row r="549">
          <cell r="A549">
            <v>95122</v>
          </cell>
          <cell r="B549" t="str">
            <v>USINA mIStURADORA DE SOLOS, CAPACIDADE DE 200 A 500 tON/h, POtENCIA 75KW - ChI DIURNO. AF_07/2016</v>
          </cell>
          <cell r="C549" t="str">
            <v>chi</v>
          </cell>
          <cell r="D549">
            <v>129.26</v>
          </cell>
        </row>
        <row r="550">
          <cell r="A550">
            <v>95128</v>
          </cell>
          <cell r="B550" t="str">
            <v>DIStRIBUIDOR DE AGREGADOS AUtOPROPELIDO, CAP 3 m3, A DIESEL, POtÊNCIA 176CV - ChI DIURNO. AF_07/2016</v>
          </cell>
          <cell r="C550" t="str">
            <v>chi</v>
          </cell>
          <cell r="D550">
            <v>37.29</v>
          </cell>
        </row>
        <row r="551">
          <cell r="A551">
            <v>95140</v>
          </cell>
          <cell r="B551" t="str">
            <v>tALhA mANUAL DE CORRENtE, CAPACIDADE DE 2 tON. COm ELEVAÇÃO DE 3 m - ChI DIURNO. AF_07/2016</v>
          </cell>
          <cell r="C551" t="str">
            <v>chi</v>
          </cell>
          <cell r="D551">
            <v>0.04</v>
          </cell>
        </row>
        <row r="552">
          <cell r="A552">
            <v>95213</v>
          </cell>
          <cell r="B552" t="str">
            <v>GRUA ASCENCIONAL, LANÇA DE 42 m, CAPACIDADE DE 1,5 t A 30 m, ALtURA AtÉ 39 m - ChI DIURNO. AF_08/2016</v>
          </cell>
          <cell r="C552" t="str">
            <v>chi</v>
          </cell>
          <cell r="D552">
            <v>54.06</v>
          </cell>
        </row>
        <row r="553">
          <cell r="A553">
            <v>95219</v>
          </cell>
          <cell r="B553" t="str">
            <v>PULVERIZADOR DE tINtA ELÉtRICO/mÁQUINA DE PINtURA AIRLESS, VAZÃO 2 L/mIN - ChI DIURNO. AF_08/2016</v>
          </cell>
          <cell r="C553" t="str">
            <v>chi</v>
          </cell>
          <cell r="D553">
            <v>24.87</v>
          </cell>
        </row>
        <row r="554">
          <cell r="A554">
            <v>95259</v>
          </cell>
          <cell r="B554" t="str">
            <v>mARtELO DEmOLIDOR PNEUmÁtICO mANUAL, 32 KG - ChI DIURNO. AF_09/2016</v>
          </cell>
          <cell r="C554" t="str">
            <v>chi</v>
          </cell>
          <cell r="D554">
            <v>19.850000000000001</v>
          </cell>
        </row>
        <row r="555">
          <cell r="A555">
            <v>95265</v>
          </cell>
          <cell r="B555" t="str">
            <v>COmPACtADOR DE SOLOS DE PERCUSÃO (SOQUEtE) COm mOtOR A GASOLINA, POtÊNCIA 3 CV - ChI DIURNO. AF_09/2016</v>
          </cell>
          <cell r="C555" t="str">
            <v>chi</v>
          </cell>
          <cell r="D555">
            <v>0.72</v>
          </cell>
        </row>
        <row r="556">
          <cell r="A556">
            <v>95271</v>
          </cell>
          <cell r="B556" t="str">
            <v>RÉGUA VIBRAtÓRIA DUPLA PARA CONCREtO, PESO DE 60KG, COmPRImENtO 4 m, COm mOtOR A GASOLINA, POtÊNCIA 5,5 hP - ChI DIURNO. AF_09/2016</v>
          </cell>
          <cell r="C556" t="str">
            <v>chi</v>
          </cell>
          <cell r="D556">
            <v>0.49</v>
          </cell>
        </row>
        <row r="557">
          <cell r="A557">
            <v>95277</v>
          </cell>
          <cell r="B557" t="str">
            <v>POLIDORA DE PISO (POLItRIZ), PESO DE 100KG, DIÂmEtRO 450 mm, mOtOR ELÉtRICO, POtÊNCIA 4 hP - ChI DIURNO. AF_09/2016</v>
          </cell>
          <cell r="C557" t="str">
            <v>chi</v>
          </cell>
          <cell r="D557">
            <v>0.49</v>
          </cell>
        </row>
        <row r="558">
          <cell r="A558">
            <v>95283</v>
          </cell>
          <cell r="B558" t="str">
            <v>DESEmPENADEIRA DE CONCREtO, PESO DE 75KG, 4 PÁS, mOtOR A GASOLINA, POtÊNCIA 5,5 hP - ChI DIURNO. AF_09/2016</v>
          </cell>
          <cell r="C558" t="str">
            <v>chi</v>
          </cell>
          <cell r="D558">
            <v>0.53</v>
          </cell>
        </row>
        <row r="559">
          <cell r="A559">
            <v>95621</v>
          </cell>
          <cell r="B559" t="str">
            <v>PERFURAtRIZ PNEUmAtICA mANUAL DE PESO mEDIO, mARtELEtE, 18KG, COmPRImENtO mÁXImO DE CURSO DE 6 m, DIAmEtRO DO PIStAO DE 5,5 Cm - ChI DIURNO. AF_11/2016</v>
          </cell>
          <cell r="C559" t="str">
            <v>chi</v>
          </cell>
          <cell r="D559">
            <v>19.68</v>
          </cell>
        </row>
        <row r="560">
          <cell r="A560">
            <v>95632</v>
          </cell>
          <cell r="B560" t="str">
            <v>ROLO COmPACtADOR VIBRAtORIO tANDEm, ACO LISO, POtENCIA 125 hP, PESO SEm/COm LAStRO 10,20/11,65 t, LARGURA DE tRABALhO 1,73 m - ChI DIURNO. AF_11/2016</v>
          </cell>
          <cell r="C560" t="str">
            <v>chi</v>
          </cell>
          <cell r="D560">
            <v>46.46</v>
          </cell>
        </row>
        <row r="561">
          <cell r="A561">
            <v>95703</v>
          </cell>
          <cell r="B561" t="str">
            <v>PERFURAtRIZ mANUAL, tORQUE mAXImO 55 KGF.m, POtENCIA 5 CV, COm DIAmEtRO mAXImO 8 1/2" - ChI DIURNO. AF_11/2016</v>
          </cell>
          <cell r="C561" t="str">
            <v>chi</v>
          </cell>
          <cell r="D561">
            <v>25.55</v>
          </cell>
        </row>
        <row r="562">
          <cell r="A562">
            <v>95709</v>
          </cell>
          <cell r="B562" t="str">
            <v>PERFURAtRIZ SOBRE EStEIRA, tORQUE mÁXImO 600 KGF, POtÊNCIA ENtRE 50 E 60 hP, DIÂmEtRO mÁXImO 10 - ChI DIURNO. AF_11/2016</v>
          </cell>
          <cell r="C562" t="str">
            <v>chi</v>
          </cell>
          <cell r="D562">
            <v>53.78</v>
          </cell>
        </row>
        <row r="563">
          <cell r="A563">
            <v>95715</v>
          </cell>
          <cell r="B563" t="str">
            <v>ESCAVADEIRA hIDRAULICA SOBRE EStEIRA, COm GARRA GIRAtORIA DE mANDIBULAS, PESO OPERACIONAL ENtRE 22,00 E 25,50 tON, POtENCIA LIQUIDA ENtRE 150 E 160 hP - ChI DIURNO. AF_11/2016</v>
          </cell>
          <cell r="C563" t="str">
            <v>chi</v>
          </cell>
          <cell r="D563">
            <v>61.47</v>
          </cell>
        </row>
        <row r="564">
          <cell r="A564">
            <v>95721</v>
          </cell>
          <cell r="B564" t="str">
            <v>ESCAVADEIRA hIDRAULICA SOBRE EStEIRA, EQUIPADA COm CLAmShELL, COm CAPACIDADE DA CAÇAmBA ENtRE 1,20 E 1,50 m3, PESO OPERACIONAL ENtRE 20,00 E 22,00 tON, POtENCIA LIQUIDA ENtRE 150 E 160 hP - ChI DIURNO. AF_11/2016</v>
          </cell>
          <cell r="C564" t="str">
            <v>chi</v>
          </cell>
          <cell r="D564">
            <v>60.07</v>
          </cell>
        </row>
        <row r="565">
          <cell r="A565">
            <v>95873</v>
          </cell>
          <cell r="B565" t="str">
            <v>GRUPO GERADOR COm CARENAGEm, mOtOR DIESEL POtÊNCIA StANDARt ENtRE 250 E 260 KVA - ChI DIURNO. AF_12/2016</v>
          </cell>
          <cell r="C565" t="str">
            <v>chi</v>
          </cell>
          <cell r="D565">
            <v>7.86</v>
          </cell>
        </row>
        <row r="566">
          <cell r="A566">
            <v>96014</v>
          </cell>
          <cell r="B566" t="str">
            <v>tRAtOR DE PNEUS COm POtÊNCIA DE 122 CV, tRAÇÃO 4X4, COm VASSOURA mECÂNICA ACOPLADA - ChI DIURNO. AF_02/2017</v>
          </cell>
          <cell r="C566" t="str">
            <v>chi</v>
          </cell>
          <cell r="D566">
            <v>38.67</v>
          </cell>
        </row>
        <row r="567">
          <cell r="A567">
            <v>96021</v>
          </cell>
          <cell r="B567" t="str">
            <v>tRAtOR DE PNEUS COm POtÊNCIA DE 122 CV, tRAÇÃO 4X4, COm GRADE DE DISCOS ACOPLADA - ChI DIURNO. AF_02/2017</v>
          </cell>
          <cell r="C567" t="str">
            <v>chi</v>
          </cell>
          <cell r="D567">
            <v>38.53</v>
          </cell>
        </row>
        <row r="568">
          <cell r="A568">
            <v>96029</v>
          </cell>
          <cell r="B568" t="str">
            <v>tRAtOR DE PNEUS COm POtÊNCIA DE 85 CV, tRAÇÃO 4X4, COm GRADE DE DISCOS ACOPLADA - ChI DIURNO. AF_02/2017</v>
          </cell>
          <cell r="C568" t="str">
            <v>chi</v>
          </cell>
          <cell r="D568">
            <v>35.19</v>
          </cell>
        </row>
        <row r="569">
          <cell r="A569">
            <v>96036</v>
          </cell>
          <cell r="B569" t="str">
            <v>CAmINhÃO BASCULANtE 10 m3, tRUCADO, POtÊNCIA 230 CV, INCLUSIVE CAÇAmBA mEtÁLICA, COm DIStRIBUIDOR DE AGREGADOS ACOPLADO - ChI DIURNO. AF_02/2017</v>
          </cell>
          <cell r="C569" t="str">
            <v>chi</v>
          </cell>
          <cell r="D569">
            <v>43.19</v>
          </cell>
        </row>
        <row r="570">
          <cell r="A570">
            <v>96155</v>
          </cell>
          <cell r="B570" t="str">
            <v>tRAtOR DE PNEUS COm POtÊNCIA DE 85 CV, tRAÇÃO 4X4, COm VASSOURA mECÂNICA ACOPLADA - ChI DIURNO. AF_02/2017</v>
          </cell>
          <cell r="C570" t="str">
            <v>chi</v>
          </cell>
          <cell r="D570">
            <v>35.33</v>
          </cell>
        </row>
        <row r="571">
          <cell r="A571">
            <v>96156</v>
          </cell>
          <cell r="B571" t="str">
            <v>mINICARREGADEIRA SOBRE RODAS POtENCIA 47hP CAPACIDADE OPERACAO 646 KG, COm VASSOURA mECÂNICA ACOPLADA - ChI DIURNO. AF_03/2017</v>
          </cell>
          <cell r="C571" t="str">
            <v>chi</v>
          </cell>
          <cell r="D571">
            <v>48.76</v>
          </cell>
        </row>
        <row r="572">
          <cell r="A572">
            <v>96159</v>
          </cell>
          <cell r="B572" t="str">
            <v>mÁQUINA DEmARCADORA DE FAIXA DE tRÁFEGO À FRIO, AUtOPROPELIDA, POtÊNCIA 38 hP - ChI DIURNO. AF_07/2016</v>
          </cell>
          <cell r="C572" t="str">
            <v>chi</v>
          </cell>
          <cell r="D572">
            <v>49.34</v>
          </cell>
        </row>
        <row r="573">
          <cell r="A573">
            <v>96246</v>
          </cell>
          <cell r="B573" t="str">
            <v>mINIESCAVADEIRA SOBRE EStEIRAS, POtENCIA LIQUIDA DE *30* hP, PESO OPERACIONAL DE *3.500* KG - ChI DIURNO. AF_04/2017</v>
          </cell>
          <cell r="C573" t="str">
            <v>chi</v>
          </cell>
          <cell r="D573">
            <v>44.63</v>
          </cell>
        </row>
        <row r="574">
          <cell r="A574">
            <v>96302</v>
          </cell>
          <cell r="B574" t="str">
            <v>PERFURAtRIZ ROtAtIVA SOBRE EStEIRA, tORQUE mAXImO 2500 KGm, POtENCIA 110 hP, mOtOR DIESEL - ChI DIURNO. AF_05/2017</v>
          </cell>
          <cell r="C574" t="str">
            <v>chi</v>
          </cell>
          <cell r="D574">
            <v>71.34</v>
          </cell>
        </row>
        <row r="575">
          <cell r="A575">
            <v>96308</v>
          </cell>
          <cell r="B575" t="str">
            <v>COmPRESSOR DE AR, VAZAO DE 10 PCm, RESERVAtORIO 100 L, PRESSAO DE tRABALhO ENtRE 6,9 E 9,7 BAR  POtENCIA 2 hP, tENSAO 110/220 V  ChI DIURNO. AF_05/2017</v>
          </cell>
          <cell r="C575" t="str">
            <v>chi</v>
          </cell>
          <cell r="D575">
            <v>0.14000000000000001</v>
          </cell>
        </row>
        <row r="576">
          <cell r="A576">
            <v>96464</v>
          </cell>
          <cell r="B576" t="str">
            <v>ROLO COmPACtADOR DE PNEUS, EStAtICO, PRESSAO VARIAVEL, POtENCIA 110 hP, PESO SEm/COm LAStRO 10,8/27 t, LARGURA DE ROLAGEm 2,30 m - ChI DIURNO. AF_06/2017</v>
          </cell>
          <cell r="C576" t="str">
            <v>chi</v>
          </cell>
          <cell r="D576">
            <v>49.62</v>
          </cell>
        </row>
        <row r="577">
          <cell r="A577">
            <v>98765</v>
          </cell>
          <cell r="B577" t="str">
            <v>INVERSOR DE SOLDA mONOFÁSICO DE 160 A, POtÊNCIA DE 5400 W, tENSÃO DE 220 V, PARA SOLDA COm ELEtRODOS DE 2,0 A 4,0 mm E PROCESSO tIG - ChI DIURNO. AF_06/2018</v>
          </cell>
          <cell r="C577" t="str">
            <v>chi</v>
          </cell>
          <cell r="D577">
            <v>0.08</v>
          </cell>
        </row>
        <row r="578">
          <cell r="A578">
            <v>99834</v>
          </cell>
          <cell r="B578" t="str">
            <v>LAVADORA DE ALtA PRESSAO (LAVA-JAtO) PARA AGUA FRIA, PRESSAO DE OPERACAO ENtRE 1400 E 1900 LIB/POL2, VAZAO mAXImA ENtRE 400 E 700 L/h - ChI DIURNO. AF_04/2019</v>
          </cell>
          <cell r="C578" t="str">
            <v>chi</v>
          </cell>
          <cell r="D578">
            <v>0.14000000000000001</v>
          </cell>
        </row>
        <row r="579">
          <cell r="A579">
            <v>5089</v>
          </cell>
          <cell r="B579" t="str">
            <v>ROLO COmPACtADOR VIBRAtÓRIO PÉ DE CARNEIRO PARA SOLOS, POtÊNCIA 80 hP, PESO OPERACIONAL SEm/COm LAStRO 7,4 / 8,8 t, LARGURA DE tRABALhO 1,68 m - mANUtENÇÃO. AF_02/2016</v>
          </cell>
          <cell r="C579" t="str">
            <v>h</v>
          </cell>
          <cell r="D579">
            <v>19.96</v>
          </cell>
        </row>
        <row r="580">
          <cell r="A580">
            <v>5627</v>
          </cell>
          <cell r="B580" t="str">
            <v>ESCAVADEIRA hIDRÁULICA SOBRE EStEIRAS, CAÇAmBA 0,80 m3, PESO OPERACIONAL 17 t, POtENCIA BRUtA 111 hP - DEPRECIAÇÃO. AF_06/2014</v>
          </cell>
          <cell r="C580" t="str">
            <v>h</v>
          </cell>
          <cell r="D580">
            <v>25.41</v>
          </cell>
        </row>
        <row r="581">
          <cell r="A581">
            <v>5628</v>
          </cell>
          <cell r="B581" t="str">
            <v>ESCAVADEIRA hIDRÁULICA SOBRE EStEIRAS, CAÇAmBA 0,80 m3, PESO OPERACIONAL 17 t, POtENCIA BRUtA 111 hP - JUROS. AF_06/2014</v>
          </cell>
          <cell r="C581" t="str">
            <v>h</v>
          </cell>
          <cell r="D581">
            <v>6.53</v>
          </cell>
        </row>
        <row r="582">
          <cell r="A582">
            <v>5629</v>
          </cell>
          <cell r="B582" t="str">
            <v>ESCAVADEIRA hIDRÁULICA SOBRE EStEIRAS, CAÇAmBA 0,80 m3, PESO OPERACIONAL 17 t, POtENCIA BRUtA 111 hP - mANUtENÇÃO. AF_06/2014</v>
          </cell>
          <cell r="C582" t="str">
            <v>h</v>
          </cell>
          <cell r="D582">
            <v>31.76</v>
          </cell>
        </row>
        <row r="583">
          <cell r="A583">
            <v>5630</v>
          </cell>
          <cell r="B583" t="str">
            <v>ESCAVADEIRA hIDRÁULICA SOBRE EStEIRAS, CAÇAmBA 0,80 m3, PESO OPERACIONAL 17 t, POtENCIA BRUtA 111 hP - mAtERIAIS NA OPERAÇÃO. AF_06/2014</v>
          </cell>
          <cell r="C583" t="str">
            <v>h</v>
          </cell>
          <cell r="D583">
            <v>50.54</v>
          </cell>
        </row>
        <row r="584">
          <cell r="A584">
            <v>5658</v>
          </cell>
          <cell r="B584" t="str">
            <v>GRADE DE DISCO CONtROLE REmOtO REBOCÁVEL, COm 24 DISCOS 24 X 6 mm COm PNEUS PARA tRANSPORtE - mANUtENÇÃO. AF_06/2014</v>
          </cell>
          <cell r="C584" t="str">
            <v>h</v>
          </cell>
          <cell r="D584">
            <v>1.18</v>
          </cell>
        </row>
        <row r="585">
          <cell r="A585">
            <v>5664</v>
          </cell>
          <cell r="B585" t="str">
            <v>REtROESCAVADEIRA SOBRE RODAS COm CARREGADEIRA, tRAÇÃO 4X4, POtÊNCIA LÍQ. 88 hP, CAÇAmBA CARREG. CAP. mÍN. 1 m3, CAÇAmBA REtRO CAP. 0,26 m3, PESO OPERACIONAL mÍN. 6.674 KG, PROFun.DIDADE ESCAVAÇÃO mÁX. 4,37 m - mANUtENÇÃO. AF_06/2014</v>
          </cell>
          <cell r="C585" t="str">
            <v>h</v>
          </cell>
          <cell r="D585">
            <v>17.989999999999998</v>
          </cell>
        </row>
        <row r="586">
          <cell r="A586">
            <v>5667</v>
          </cell>
          <cell r="B586" t="str">
            <v>REtROESCAVADEIRA SOBRE RODAS COm CARREGADEIRA, tRAÇÃO 4X2, POtÊNCIA LÍQ. 79 hP, CAÇAmBA CARREG. CAP. mÍN. 1 m3, CAÇAmBA REtRO CAP. 0,20 m3, PESO OPERACIONAL mÍN. 6.570 KG, PROFun.DIDADE ESCAVAÇÃO mÁX. 4,37 m - mANUtENÇÃO. AF_06/2014</v>
          </cell>
          <cell r="C586" t="str">
            <v>h</v>
          </cell>
          <cell r="D586">
            <v>16</v>
          </cell>
        </row>
        <row r="587">
          <cell r="A587">
            <v>5668</v>
          </cell>
          <cell r="B587" t="str">
            <v>REtROESCAVADEIRA SOBRE RODAS COm CARREGADEIRA, tRAÇÃO 4X2, POtÊNCIA LÍQ. 79 hP, CAÇAmBA CARREG. CAP. mÍN. 1 m3, CAÇAmBA REtRO CAP. 0,20 m3, PESO OPERACIONAL mÍN. 6.570 KG, PROFun.DIDADE ESCAVAÇÃO mÁX. 4,37 m - mAtERIAIS NA OPERAÇÃO. AF_06/2014</v>
          </cell>
          <cell r="C587" t="str">
            <v>h</v>
          </cell>
          <cell r="D587">
            <v>38.67</v>
          </cell>
        </row>
        <row r="588">
          <cell r="A588">
            <v>5674</v>
          </cell>
          <cell r="B588" t="str">
            <v>ROLO COmPACtADOR VIBRAtÓRIO DE Um CILINDRO AÇO LISO, POtÊNCIA 80 hP, PESO OPERACIONAL mÁXImO 8,1 t, ImPACtO DINÂmICO 16,15 / 9,5 t, LARGURA DE tRABALhO 1,68 m - mANUtENÇÃO. AF_06/2014</v>
          </cell>
          <cell r="C588" t="str">
            <v>h</v>
          </cell>
          <cell r="D588">
            <v>19.2</v>
          </cell>
        </row>
        <row r="589">
          <cell r="A589">
            <v>5692</v>
          </cell>
          <cell r="B589" t="str">
            <v>mOtOBOmBA CENtRÍFUGA, mOtOR A GASOLINA, POtÊNCIA 5,42 hP, BOCAIS 1 1/2" X 1", DIÂmEtRO ROtOR 143 mm hm/Q = 6 mCA / 16,8 m3/h A 38 mCA / 6,6 m3/h - mANUtENÇÃO. AF_06/2014</v>
          </cell>
          <cell r="C589" t="str">
            <v>h</v>
          </cell>
          <cell r="D589">
            <v>0.13</v>
          </cell>
        </row>
        <row r="590">
          <cell r="A590">
            <v>5693</v>
          </cell>
          <cell r="B590" t="str">
            <v>mOtOBOmBA CENtRÍFUGA, mOtOR A GASOLINA, POtÊNCIA 5,42 hP, BOCAIS 1 1/2" X 1", DIÂmEtRO ROtOR 143 mm hm/Q = 6 mCA / 16,8 m3/h A 38 mCA / 6,6 m3/h - mAtERIAIS NA OPERAÇÃO. AF_06/2014</v>
          </cell>
          <cell r="C590" t="str">
            <v>h</v>
          </cell>
          <cell r="D590">
            <v>3.18</v>
          </cell>
        </row>
        <row r="591">
          <cell r="A591">
            <v>5695</v>
          </cell>
          <cell r="B591" t="str">
            <v>CAmINhÃO BASCULANtE 6 m3, PESO BRUtO tOtAL 16.000 KG, CARGA ÚtIL mÁXImA 13.071 KG, DIStÂNCIA ENtRE EIXOS 4,80 m, POtÊNCIA 230 CV INCLUSIVE CAÇAmBA mEtÁLICA - mANUtENÇÃO. AF_06/2014</v>
          </cell>
          <cell r="C591" t="str">
            <v>h</v>
          </cell>
          <cell r="D591">
            <v>24.56</v>
          </cell>
        </row>
        <row r="592">
          <cell r="A592">
            <v>5703</v>
          </cell>
          <cell r="B592" t="str">
            <v>USINA DE CONCREtO FIXA, CAPACIDADE NOmINAL DE 90 A 120 m3/h, SEm SILO - mAtERIAIS NA OPERAÇÃO. AF_07/2016</v>
          </cell>
          <cell r="C592" t="str">
            <v>h</v>
          </cell>
          <cell r="D592">
            <v>18.32</v>
          </cell>
        </row>
        <row r="593">
          <cell r="A593">
            <v>5705</v>
          </cell>
          <cell r="B593" t="str">
            <v>CAmINhÃO tOCO, PBt 16.000 KG, CARGA ÚtIL mÁX. 10.685 KG, DISt. ENtRE EIXOS 4,8 m, POtÊNCIA 189 CV, INCLUSIVE CARROCERIA FIXA ABERtA DE mADEIRA P/ tRANSPORtE GERAL DE CARGA SECA, DImEN. APROX. 2,5 X 7,00 X 0,50 m - mANUtENÇÃO. AF_06/2014</v>
          </cell>
          <cell r="C593" t="str">
            <v>h</v>
          </cell>
          <cell r="D593">
            <v>15.34</v>
          </cell>
        </row>
        <row r="594">
          <cell r="A594">
            <v>5707</v>
          </cell>
          <cell r="B594" t="str">
            <v>USINA mIStURADORA DE SOLOS, CAPACIDADE DE 200 A 500 tON/h, POtENCIA 75KW - mANUtENÇÃO. AF_07/2016</v>
          </cell>
          <cell r="C594" t="str">
            <v>h</v>
          </cell>
          <cell r="D594">
            <v>39.72</v>
          </cell>
        </row>
        <row r="595">
          <cell r="A595">
            <v>5710</v>
          </cell>
          <cell r="B595" t="str">
            <v>VIBROACABADORA DE ASFALtO SOBRE EStEIRAS, LARGURA DE PAVImENtAÇÃO 1,90 m A 5,30 m, POtÊNCIA 105 hP CAPACIDADE 450 t/h - mANUtENÇÃO. AF_11/2014</v>
          </cell>
          <cell r="C595" t="str">
            <v>h</v>
          </cell>
          <cell r="D595">
            <v>96.66</v>
          </cell>
        </row>
        <row r="596">
          <cell r="A596">
            <v>5711</v>
          </cell>
          <cell r="B596" t="str">
            <v>VIBROACABADORA DE ASFALtO SOBRE EStEIRAS, LARGURA DE PAVImENtAÇÃO 1,90 m A 5,30 m, POtÊNCIA 105 hP CAPACIDADE 450 t/h - mAtERIAIS NA OPERAÇÃO. AF_11/2014</v>
          </cell>
          <cell r="C596" t="str">
            <v>h</v>
          </cell>
          <cell r="D596">
            <v>47.79</v>
          </cell>
        </row>
        <row r="597">
          <cell r="A597">
            <v>5714</v>
          </cell>
          <cell r="B597" t="str">
            <v>tRAtOR DE PNEUS, POtÊNCIA 85 CV, tRAÇÃO 4X4, PESO COm LAStRO DE 4.675 KG - mANUtENÇÃO. AF_06/2014</v>
          </cell>
          <cell r="C597" t="str">
            <v>h</v>
          </cell>
          <cell r="D597">
            <v>7.92</v>
          </cell>
        </row>
        <row r="598">
          <cell r="A598">
            <v>5715</v>
          </cell>
          <cell r="B598" t="str">
            <v>tRAtOR DE PNEUS, POtÊNCIA 85 CV, tRAÇÃO 4X4, PESO COm LAStRO DE 4.675 KG - mAtERIAIS NA OPERAÇÃO. AF_06/2014</v>
          </cell>
          <cell r="C598" t="str">
            <v>h</v>
          </cell>
          <cell r="D598">
            <v>38.17</v>
          </cell>
        </row>
        <row r="599">
          <cell r="A599">
            <v>5718</v>
          </cell>
          <cell r="B599" t="str">
            <v>tRAtOR DE EStEIRAS, POtÊNCIA 170 hP, PESO OPERACIONAL 19 t, CAÇAmBA 5,2 m3 - mAtERIAIS NA OPERAÇÃO. AF_06/2014</v>
          </cell>
          <cell r="C599" t="str">
            <v>h</v>
          </cell>
          <cell r="D599">
            <v>77.39</v>
          </cell>
        </row>
        <row r="600">
          <cell r="A600">
            <v>5721</v>
          </cell>
          <cell r="B600" t="str">
            <v>tRAtOR DE EStEIRAS, POtÊNCIA 150 hP, PESO OPERACIONAL 16,7 t, COm RODA mOtRIZ ELEVADA E LÂmINA 3,18 m3 - mAtERIAIS NA OPERAÇÃO. AF_06/2014</v>
          </cell>
          <cell r="C600" t="str">
            <v>h</v>
          </cell>
          <cell r="D600">
            <v>68.27</v>
          </cell>
        </row>
        <row r="601">
          <cell r="A601">
            <v>5722</v>
          </cell>
          <cell r="B601" t="str">
            <v>tRAtOR DE EStEIRAS, POtÊNCIA 347 hP, PESO OPERACIONAL 38,5 t, COm LÂmINA 8,70 m3 - mAtERIAIS NA OPERAÇÃO. AF_06/2014</v>
          </cell>
          <cell r="C601" t="str">
            <v>h</v>
          </cell>
          <cell r="D601">
            <v>157.97</v>
          </cell>
        </row>
        <row r="602">
          <cell r="A602">
            <v>5724</v>
          </cell>
          <cell r="B602" t="str">
            <v>tRAtOR DE EStEIRAS, POtÊNCIA 100 hP, PESO OPERACIONAL 9,4 t, COm LÂmINA 2,19 m3 - mANUtENÇÃO. AF_06/2014</v>
          </cell>
          <cell r="C602" t="str">
            <v>h</v>
          </cell>
          <cell r="D602">
            <v>30.23</v>
          </cell>
        </row>
        <row r="603">
          <cell r="A603">
            <v>5727</v>
          </cell>
          <cell r="B603" t="str">
            <v>ROLO COmPACtADOR VIBRAtÓRIO REBOCÁVEL, CILINDRO DE AÇO LISO, POtÊNCIA DE tRAÇÃO DE 65 CV, PESO 4,7 t, ImPACtO DINÂmICO 18,3 t, LARGURA DE tRABALhO 1,67 m - mANUtENÇÃO. AF_02/2016</v>
          </cell>
          <cell r="C603" t="str">
            <v>h</v>
          </cell>
          <cell r="D603">
            <v>5.79</v>
          </cell>
        </row>
        <row r="604">
          <cell r="A604">
            <v>5729</v>
          </cell>
          <cell r="B604" t="str">
            <v>ROLO COmPACtADOR VIBRAtÓRIO tANDEm AÇO LISO, POtÊNCIA 58 hP, PESO SEm/COm LAStRO 6,5 / 9,4 t, LARGURA DE tRABALhO 1,2 m - mANUtENÇÃO. AF_06/2014</v>
          </cell>
          <cell r="C604" t="str">
            <v>h</v>
          </cell>
          <cell r="D604">
            <v>23.58</v>
          </cell>
        </row>
        <row r="605">
          <cell r="A605">
            <v>5730</v>
          </cell>
          <cell r="B605" t="str">
            <v>ROLO COmPACtADOR VIBRAtÓRIO tANDEm AÇO LISO, POtÊNCIA 58 hP, PESO SEm/COm LAStRO 6,5 / 9,4 t, LARGURA DE tRABALhO 1,2 m - mAtERIAIS NA OPERAÇÃO. AF_06/2014</v>
          </cell>
          <cell r="C605" t="str">
            <v>h</v>
          </cell>
          <cell r="D605">
            <v>26.4</v>
          </cell>
        </row>
        <row r="606">
          <cell r="A606">
            <v>5735</v>
          </cell>
          <cell r="B606" t="str">
            <v>REtROESCAVADEIRA SOBRE RODAS COm CARREGADEIRA, tRAÇÃO 4X4, POtÊNCIA LÍQ. 72 hP, CAÇAmBA CARREG. CAP. mÍN. 0,79 m3, CAÇAmBA REtRO CAP. 0,18 m3, PESO OPERACIONAL mÍN. 7.140 KG, PROFun.DIDADE ESCAVAÇÃO mÁX. 4,50 m - mANUtENÇÃO. AF_06/2014</v>
          </cell>
          <cell r="C606" t="str">
            <v>h</v>
          </cell>
          <cell r="D606">
            <v>17.36</v>
          </cell>
        </row>
        <row r="607">
          <cell r="A607">
            <v>5736</v>
          </cell>
          <cell r="B607" t="str">
            <v>REtROESCAVADEIRA SOBRE RODAS COm CARREGADEIRA, tRAÇÃO 4X4, POtÊNCIA LÍQ. 72 hP, CAÇAmBA CARREG. CAP. mÍN. 0,79 m3, CAÇAmBA REtRO CAP. 0,18 m3, PESO OPERACIONAL mÍN. 7.140 KG, PROFun.DIDADE ESCAVAÇÃO mÁX. 4,50 m - mAtERIAIS NA OPERAÇÃO. AF_06/2014</v>
          </cell>
          <cell r="C607" t="str">
            <v>h</v>
          </cell>
          <cell r="D607">
            <v>35.49</v>
          </cell>
        </row>
        <row r="608">
          <cell r="A608">
            <v>5738</v>
          </cell>
          <cell r="B608" t="str">
            <v>ROLO COmPACtADOR VIBRAtÓRIO PÉ DE CARNEIRO, OPERADO POR CONtROLE REmOtO, POtÊNCIA 12,5 KW, PESO OPERACIONAL 1,675 t, LARGURA DE tRABALhO 0,85 m - DEPRECIAÇÃO. AF_02/2016</v>
          </cell>
          <cell r="C608" t="str">
            <v>h</v>
          </cell>
          <cell r="D608">
            <v>20.96</v>
          </cell>
        </row>
        <row r="609">
          <cell r="A609">
            <v>5739</v>
          </cell>
          <cell r="B609" t="str">
            <v>ROLO COmPACtADOR VIBRAtÓRIO PÉ DE CARNEIRO, OPERADO POR CONtROLE REmOtO, POtÊNCIA 12,5 KW, PESO OPERACIONAL 1,675 t, LARGURA DE tRABALhO 0,85 m - mANUtENÇÃO. AF_02/2016</v>
          </cell>
          <cell r="C609" t="str">
            <v>h</v>
          </cell>
          <cell r="D609">
            <v>26.24</v>
          </cell>
        </row>
        <row r="610">
          <cell r="A610">
            <v>5741</v>
          </cell>
          <cell r="B610" t="str">
            <v>USINA DE LAmA ASFÁLtICA, PROD 30 A 50 t/h, SILO DE AGREGADO 7 m3, RESERVAtÓRIOS PARA EmULSÃO E ÁGUA DE 2,3 m3 CADA, mIStURADOR tIPO PUG mILL A SER mONtADO SOBRE CAmINhÃO - mANUtENÇÃO. AF_10/2014</v>
          </cell>
          <cell r="C610" t="str">
            <v>h</v>
          </cell>
          <cell r="D610">
            <v>27.29</v>
          </cell>
        </row>
        <row r="611">
          <cell r="A611">
            <v>5742</v>
          </cell>
          <cell r="B611" t="str">
            <v>USINA DE LAmA ASFÁLtICA, PROD 30 A 50 t/h, SILO DE AGREGADO 7 m3, RESERVAtÓRIOS PARA EmULSÃO E ÁGUA DE 2,3 m3 CADA, mIStURADOR tIPO PUG mILL A SER mONtADO SOBRE CAmINhÃO - mAtERIAIS NA OPERAÇÃO. AF_10/2014</v>
          </cell>
          <cell r="C611" t="str">
            <v>h</v>
          </cell>
          <cell r="D611">
            <v>14.81</v>
          </cell>
        </row>
        <row r="612">
          <cell r="A612">
            <v>5747</v>
          </cell>
          <cell r="B612" t="str">
            <v>CAmINhÃO PIPA 6.000 L, PESO BRUtO tOtAL 13.000 KG, DIStÂNCIA ENtRE EIXOS 4,80 m, POtÊNCIA 189 CV INCLUSIVE tANQUE DE AÇO PARA tRANSPORtE DE ÁGUA, CAPACIDADE 6 m3 - mAtERIAIS NA OPERAÇÃO. AF_06/2014</v>
          </cell>
          <cell r="C612" t="str">
            <v>h</v>
          </cell>
          <cell r="D612">
            <v>84.88</v>
          </cell>
        </row>
        <row r="613">
          <cell r="A613">
            <v>5751</v>
          </cell>
          <cell r="B613" t="str">
            <v>CAmINhÃO tOCO, PESO BRUtO tOtAL 14.300 KG, CARGA ÚtIL mÁXImA 9590 KG, DIStÂNCIA ENtRE EIXOS 4,76 m, POtÊNCIA 185 CV (NÃO INCLUI CARROCERIA) - mANUtENÇÃO. AF_06/2014</v>
          </cell>
          <cell r="C613" t="str">
            <v>h</v>
          </cell>
          <cell r="D613">
            <v>16.98</v>
          </cell>
        </row>
        <row r="614">
          <cell r="A614">
            <v>5754</v>
          </cell>
          <cell r="B614" t="str">
            <v>CAmINhÃO tOCO, PESO BRUtO tOtAL 16.000 KG, CARGA ÚtIL mÁXImA DE 10.685 KG, DIStÂNCIA ENtRE EIXOS 4,80 m, POtÊNCIA 189 CV EXCLUSIVE CARROCERIA - mANUtENÇÃO. AF_06/2014</v>
          </cell>
          <cell r="C614" t="str">
            <v>h</v>
          </cell>
          <cell r="D614">
            <v>14.31</v>
          </cell>
        </row>
        <row r="615">
          <cell r="A615">
            <v>5763</v>
          </cell>
          <cell r="B615" t="str">
            <v>CAmINhÃO PIPA 10.000 L tRUCADO, PESO BRUtO tOtAL 23.000 KG, CARGA ÚtIL mÁXImA 15.935 KG, DIStÂNCIA ENtRE EIXOS 4,8 m, POtÊNCIA 230 CV, INCLUSIVE tANQUE DE AÇO PARA tRANSPORtE DE ÁGUA - mANUtENÇÃO. AF_06/2014</v>
          </cell>
          <cell r="C615" t="str">
            <v>h</v>
          </cell>
          <cell r="D615">
            <v>24.33</v>
          </cell>
        </row>
        <row r="616">
          <cell r="A616">
            <v>5765</v>
          </cell>
          <cell r="B616" t="str">
            <v>ESPARGIDOR DE ASFALtO PRESSURIZADO COm tANQUE DE 2500 L, REBOCÁVEL COm mOtOR A GASOLINA POtÊNCIA 3,4 hP - mANUtENÇÃO. AF_07/2014</v>
          </cell>
          <cell r="C616" t="str">
            <v>h</v>
          </cell>
          <cell r="D616">
            <v>1.92</v>
          </cell>
        </row>
        <row r="617">
          <cell r="A617">
            <v>5766</v>
          </cell>
          <cell r="B617" t="str">
            <v>ESPARGIDOR DE ASFALtO PRESSURIZADO COm tANQUE DE 2500 L, REBOCÁVEL COm mOtOR A GASOLINA POtÊNCIA 3,4 hP - mAtERIAIS NA OPERAÇÃO. AF_07/2014</v>
          </cell>
          <cell r="C617" t="str">
            <v>h</v>
          </cell>
          <cell r="D617">
            <v>2</v>
          </cell>
        </row>
        <row r="618">
          <cell r="A618">
            <v>5779</v>
          </cell>
          <cell r="B618" t="str">
            <v>mOtONIVELADORA POtÊNCIA BÁSICA LÍQUIDA (PRImEIRA mARChA) 125 hP, PESO BRUtO 13032 KG, LARGURA DA LÂmINA DE 3,7 m - mANUtENÇÃO. AF_06/2014</v>
          </cell>
          <cell r="C618" t="str">
            <v>h</v>
          </cell>
          <cell r="D618">
            <v>35.17</v>
          </cell>
        </row>
        <row r="619">
          <cell r="A619">
            <v>5787</v>
          </cell>
          <cell r="B619" t="str">
            <v>PÁ CARREGADEIRA SOBRE RODAS, POtÊNCIA 197 hP, CAPACIDADE DA CAÇAmBA 2,5 A 3,5 m3, PESO OPERACIONAL 18338 KG - mAtERIAIS NA OPERAÇÃO. AF_06/2014</v>
          </cell>
          <cell r="C619" t="str">
            <v>h</v>
          </cell>
          <cell r="D619">
            <v>89.66</v>
          </cell>
        </row>
        <row r="620">
          <cell r="A620">
            <v>5797</v>
          </cell>
          <cell r="B620" t="str">
            <v>COmPRESSOR DE AR REBOCÁVEL, VAZÃO 189 PCm, PRESSÃO EFEtIVA DE tRABALhO 102 PSI, mOtOR DIESEL, POtÊNCIA 63 CV - mANUtENÇÃO. AF_06/2015</v>
          </cell>
          <cell r="C620" t="str">
            <v>h</v>
          </cell>
          <cell r="D620">
            <v>2.92</v>
          </cell>
        </row>
        <row r="621">
          <cell r="A621">
            <v>5800</v>
          </cell>
          <cell r="B621" t="str">
            <v>BOmBA SUBmERSÍVEL ELÉtRICA tRIFÁSICA, POtÊNCIA 2,96 hP, Ø ROtOR 144 mm SEmI-ABERtO, BOCAL DE SAÍDA Ø 2, hm/Q = 2 mCA / 38,8 m3/h A 28 mCA / 5 m3/h - mANUtENÇÃO. AF_06/2014</v>
          </cell>
          <cell r="C621" t="str">
            <v>h</v>
          </cell>
          <cell r="D621">
            <v>0.23</v>
          </cell>
        </row>
        <row r="622">
          <cell r="A622">
            <v>7032</v>
          </cell>
          <cell r="B622" t="str">
            <v>tANQUE DE ASFALtO EStACIONÁRIO COm SERPENtINA, CAPACIDADE 30.000 L - DEPRECIAÇÃO. AF_06/2014</v>
          </cell>
          <cell r="C622" t="str">
            <v>h</v>
          </cell>
          <cell r="D622">
            <v>2.93</v>
          </cell>
        </row>
        <row r="623">
          <cell r="A623">
            <v>7033</v>
          </cell>
          <cell r="B623" t="str">
            <v>tANQUE DE ASFALtO EStACIONÁRIO COm SERPENtINA, CAPACIDADE 30.000 L - JUROS. AF_06/2014</v>
          </cell>
          <cell r="C623" t="str">
            <v>h</v>
          </cell>
          <cell r="D623">
            <v>1.17</v>
          </cell>
        </row>
        <row r="624">
          <cell r="A624">
            <v>7034</v>
          </cell>
          <cell r="B624" t="str">
            <v>tANQUE DE ASFALtO EStACIONÁRIO COm SERPENtINA, CAPACIDADE 30.000 L - mANUtENÇÃO. AF_06/2014</v>
          </cell>
          <cell r="C624" t="str">
            <v>h</v>
          </cell>
          <cell r="D624">
            <v>5.49</v>
          </cell>
        </row>
        <row r="625">
          <cell r="A625">
            <v>7035</v>
          </cell>
          <cell r="B625" t="str">
            <v>tANQUE DE ASFALtO EStACIONÁRIO COm SERPENtINA, CAPACIDADE 30.000 L - mAtERIAIS NA OPERAÇÃO. AF_06/2014</v>
          </cell>
          <cell r="C625" t="str">
            <v>h</v>
          </cell>
          <cell r="D625">
            <v>145.29</v>
          </cell>
        </row>
        <row r="626">
          <cell r="A626">
            <v>7038</v>
          </cell>
          <cell r="B626" t="str">
            <v>ROLO COmPACtADOR DE PNEUS EStÁtICO, PRESSÃO VARIÁVEL, POtÊNCIA 111 hP, PESO SEm/COm LAStRO 9,5 / 26 t, LARGURA DE tRABALhO 1,90 m - DEPRECIAÇÃO. AF_07/2014</v>
          </cell>
          <cell r="C626" t="str">
            <v>h</v>
          </cell>
          <cell r="D626">
            <v>23.98</v>
          </cell>
        </row>
        <row r="627">
          <cell r="A627">
            <v>7039</v>
          </cell>
          <cell r="B627" t="str">
            <v>ROLO COmPACtADOR DE PNEUS EStÁtICO, PRESSÃO VARIÁVEL, POtÊNCIA 111 hP, PESO SEm/COm LAStRO 9,5 / 26 t, LARGURA DE tRABALhO 1,90 m - JUROS. AF_07/2014</v>
          </cell>
          <cell r="C627" t="str">
            <v>h</v>
          </cell>
          <cell r="D627">
            <v>6.3</v>
          </cell>
        </row>
        <row r="628">
          <cell r="A628">
            <v>7040</v>
          </cell>
          <cell r="B628" t="str">
            <v>ROLO COmPACtADOR DE PNEUS EStÁtICO, PRESSÃO VARIÁVEL, POtÊNCIA 111 hP, PESO SEm/COm LAStRO 9,5 / 26 t, LARGURA DE tRABALhO 1,90 m - mANUtENÇÃO. AF_07/2014</v>
          </cell>
          <cell r="C628" t="str">
            <v>h</v>
          </cell>
          <cell r="D628">
            <v>30.01</v>
          </cell>
        </row>
        <row r="629">
          <cell r="A629">
            <v>7044</v>
          </cell>
          <cell r="B629" t="str">
            <v>mOtOBOmBA tRASh (PARA ÁGUA SUJA) AUtO ESCORVANtE, mOtOR GASOLINA DE 6,41 hP, DIÂmEtROS DE SUCÇÃO X RECALQUE: 3" X 3", hm/Q = 10 mCA / 60 m3/h A 23 mCA / 0 m3/h - DEPRECIAÇÃO. AF_10/2014</v>
          </cell>
          <cell r="C629" t="str">
            <v>h</v>
          </cell>
          <cell r="D629">
            <v>0.14000000000000001</v>
          </cell>
        </row>
        <row r="630">
          <cell r="A630">
            <v>7045</v>
          </cell>
          <cell r="B630" t="str">
            <v>mOtOBOmBA tRASh (PARA ÁGUA SUJA) AUtO ESCORVANtE, mOtOR GASOLINA DE 6,41 hP, DIÂmEtROS DE SUCÇÃO X RECALQUE: 3" X 3", hm/Q = 10 mCA / 60 m3/h A 23 mCA / 0 m3/h - JUROS. AF_10/2014</v>
          </cell>
          <cell r="C630" t="str">
            <v>h</v>
          </cell>
          <cell r="D630">
            <v>0.03</v>
          </cell>
        </row>
        <row r="631">
          <cell r="A631">
            <v>7046</v>
          </cell>
          <cell r="B631" t="str">
            <v>mOtOBOmBA tRASh (PARA ÁGUA SUJA) AUtO ESCORVANtE, mOtOR GASOLINA DE 6,41 hP, DIÂmEtROS DE SUCÇÃO X RECALQUE: 3" X 3", hm/Q = 10 mCA / 60 m3/h A 23 mCA / 0 m3/h - mANUtENÇÃO. AF_10/2014</v>
          </cell>
          <cell r="C631" t="str">
            <v>h</v>
          </cell>
          <cell r="D631">
            <v>0.16</v>
          </cell>
        </row>
        <row r="632">
          <cell r="A632">
            <v>7047</v>
          </cell>
          <cell r="B632" t="str">
            <v>mOtOBOmBA tRASh (PARA ÁGUA SUJA) AUtO ESCORVANtE, mOtOR GASOLINA DE 6,41 hP, DIÂmEtROS DE SUCÇÃO X RECALQUE: 3" X 3", hm/Q = 10 mCA / 60 m3/h A 23 mCA / 0 m3/h - mAtERIAIS NA OPERAÇÃO. AF_10/2014</v>
          </cell>
          <cell r="C632" t="str">
            <v>h</v>
          </cell>
          <cell r="D632">
            <v>3.77</v>
          </cell>
        </row>
        <row r="633">
          <cell r="A633">
            <v>7051</v>
          </cell>
          <cell r="B633" t="str">
            <v>ROLO COmPACtADOR PE DE CARNEIRO VIBRAtORIO, POtENCIA 125 hP, PESO OPERACIONAL SEm/COm LAStRO 11,95 / 13,30 t, ImPACtO DINAmICO 38,5 / 22,5 t, LARGURA DE tRABALhO 2,15 m - DEPRECIAÇÃO. AF_06/2014</v>
          </cell>
          <cell r="C633" t="str">
            <v>h</v>
          </cell>
          <cell r="D633">
            <v>21.27</v>
          </cell>
        </row>
        <row r="634">
          <cell r="A634">
            <v>7052</v>
          </cell>
          <cell r="B634" t="str">
            <v>ROLO COmPACtADOR PE DE CARNEIRO VIBRAtORIO, POtENCIA 125 hP, PESO OPERACIONAL SEm/COm LAStRO 11,95 / 13,30 t, ImPACtO DINAmICO 38,5 / 22,5 t, LARGURA DE tRABALhO 2,15 m - JUROS. AF_06/2014</v>
          </cell>
          <cell r="C634" t="str">
            <v>h</v>
          </cell>
          <cell r="D634">
            <v>5.58</v>
          </cell>
        </row>
        <row r="635">
          <cell r="A635">
            <v>7053</v>
          </cell>
          <cell r="B635" t="str">
            <v>ROLO COmPACtADOR PE DE CARNEIRO VIBRAtORIO, POtENCIA 125 hP, PESO OPERACIONAL SEm/COm LAStRO 11,95 / 13,30 t, ImPACtO DINAmICO 38,5 / 22,5 t, LARGURA DE tRABALhO 2,15 m - mANUtENÇÃO. AF_06/2014</v>
          </cell>
          <cell r="C635" t="str">
            <v>h</v>
          </cell>
          <cell r="D635">
            <v>26.62</v>
          </cell>
        </row>
        <row r="636">
          <cell r="A636">
            <v>7054</v>
          </cell>
          <cell r="B636" t="str">
            <v>ROLO COmPACtADOR PE DE CARNEIRO VIBRAtORIO, POtENCIA 125 hP, PESO OPERACIONAL SEm/COm LAStRO 11,95 / 13,30 t, ImPACtO DINAmICO 38,5 / 22,5 t, LARGURA DE tRABALhO 2,15 m - mAtERIAIS NA OPERAÇÃO. AF_06/2014</v>
          </cell>
          <cell r="C636" t="str">
            <v>h</v>
          </cell>
          <cell r="D636">
            <v>56.91</v>
          </cell>
        </row>
        <row r="637">
          <cell r="A637">
            <v>7058</v>
          </cell>
          <cell r="B637" t="str">
            <v>CAmINhÃO BASCULANtE 6 m3 tOCO, PESO BRUtO tOtAL 16.000 KG, CARGA ÚtIL mÁXImA 11.130 KG, DIStÂNCIA ENtRE EIXOS 5,36 m, POtÊNCIA 185 CV, INCLUSIVE CAÇAmBA mEtÁLICA - DEPRECIAÇÃO. AF_06/2014</v>
          </cell>
          <cell r="C637" t="str">
            <v>h</v>
          </cell>
          <cell r="D637">
            <v>12.5</v>
          </cell>
        </row>
        <row r="638">
          <cell r="A638">
            <v>7059</v>
          </cell>
          <cell r="B638" t="str">
            <v>CAmINhÃO BASCULANtE 6 m3 tOCO, PESO BRUtO tOtAL 16.000 KG, CARGA ÚtIL mÁXImA 11.130 KG, DIStÂNCIA ENtRE EIXOS 5,36 m, POtÊNCIA 185 CV, INCLUSIVE CAÇAmBA mEtÁLICA - JUROS. AF_06/2014</v>
          </cell>
          <cell r="C638" t="str">
            <v>h</v>
          </cell>
          <cell r="D638">
            <v>4.3600000000000003</v>
          </cell>
        </row>
        <row r="639">
          <cell r="A639">
            <v>7060</v>
          </cell>
          <cell r="B639" t="str">
            <v>CAmINhÃO BASCULANtE 6 m3 tOCO, PESO BRUtO tOtAL 16.000 KG, CARGA ÚtIL mÁXImA 11.130 KG, DIStÂNCIA ENtRE EIXOS 5,36 m, POtÊNCIA 185 CV, INCLUSIVE CAÇAmBA mEtÁLICA - mANUtENÇÃO. AF_06/2014</v>
          </cell>
          <cell r="C639" t="str">
            <v>h</v>
          </cell>
          <cell r="D639">
            <v>23.44</v>
          </cell>
        </row>
        <row r="640">
          <cell r="A640">
            <v>7061</v>
          </cell>
          <cell r="B640" t="str">
            <v>CAmINhÃO BASCULANtE 6 m3 tOCO, PESO BRUtO tOtAL 16.000 KG, CARGA ÚtIL mÁXImA 11.130 KG, DIStÂNCIA ENtRE EIXOS 5,36 m, POtÊNCIA 185 CV, INCLUSIVE CAÇAmBA mEtÁLICA - mAtERIAIS NA OPERAÇÃO. AF_06/2014</v>
          </cell>
          <cell r="C640" t="str">
            <v>h</v>
          </cell>
          <cell r="D640">
            <v>83.08</v>
          </cell>
        </row>
        <row r="641">
          <cell r="A641">
            <v>7063</v>
          </cell>
          <cell r="B641" t="str">
            <v>tRAtOR DE PNEUS, POtÊNCIA 122 CV, tRAÇÃO 4X4, PESO COm LAStRO DE 4.510 KG - DEPRECIAÇÃO. AF_06/2014</v>
          </cell>
          <cell r="C641" t="str">
            <v>h</v>
          </cell>
          <cell r="D641">
            <v>9.89</v>
          </cell>
        </row>
        <row r="642">
          <cell r="A642">
            <v>7064</v>
          </cell>
          <cell r="B642" t="str">
            <v>tRAtOR DE PNEUS, POtÊNCIA 122 CV, tRAÇÃO 4X4, PESO COm LAStRO DE 4.510 KG - JUROS. AF_06/2014</v>
          </cell>
          <cell r="C642" t="str">
            <v>h</v>
          </cell>
          <cell r="D642">
            <v>2.59</v>
          </cell>
        </row>
        <row r="643">
          <cell r="A643">
            <v>7065</v>
          </cell>
          <cell r="B643" t="str">
            <v>tRAtOR DE PNEUS, POtÊNCIA 122 CV, tRAÇÃO 4X4, PESO COm LAStRO DE 4.510 KG - mANUtENÇÃO. AF_06/2014</v>
          </cell>
          <cell r="C643" t="str">
            <v>h</v>
          </cell>
          <cell r="D643">
            <v>10.81</v>
          </cell>
        </row>
        <row r="644">
          <cell r="A644">
            <v>7066</v>
          </cell>
          <cell r="B644" t="str">
            <v>tRAtOR DE PNEUS, POtÊNCIA 122 CV, tRAÇÃO 4X4, PESO COm LAStRO DE 4.510 KG - mAtERIAIS NA OPERAÇÃO. AF_06/2014</v>
          </cell>
          <cell r="C644" t="str">
            <v>h</v>
          </cell>
          <cell r="D644">
            <v>54.78</v>
          </cell>
        </row>
        <row r="645">
          <cell r="A645">
            <v>53786</v>
          </cell>
          <cell r="B645" t="str">
            <v>REtROESCAVADEIRA SOBRE RODAS COm CARREGADEIRA, tRAÇÃO 4X4, POtÊNCIA LÍQ. 88 hP, CAÇAmBA CARREG. CAP. mÍN. 1 m3, CAÇAmBA REtRO CAP. 0,26 m3, PESO OPERACIONAL mÍN. 6.674 KG, PROFun.DIDADE ESCAVAÇÃO mÁX. 4,37 m - mAtERIAIS NA OPERAÇÃO. AF_06/2014</v>
          </cell>
          <cell r="C645" t="str">
            <v>h</v>
          </cell>
          <cell r="D645">
            <v>41.86</v>
          </cell>
        </row>
        <row r="646">
          <cell r="A646">
            <v>53788</v>
          </cell>
          <cell r="B646" t="str">
            <v>ROLO COmPACtADOR VIBRAtÓRIO DE Um CILINDRO AÇO LISO, POtÊNCIA 80 hP, PESO OPERACIONAL mÁXImO 8,1 t, ImPACtO DINÂmICO 16,15 / 9,5 t, LARGURA DE tRABALhO 1,68 m - mAtERIAIS NA OPERAÇÃO. AF_06/2014</v>
          </cell>
          <cell r="C646" t="str">
            <v>h</v>
          </cell>
          <cell r="D646">
            <v>36.4</v>
          </cell>
        </row>
        <row r="647">
          <cell r="A647">
            <v>53792</v>
          </cell>
          <cell r="B647" t="str">
            <v>CAmINhÃO BASCULANtE 6 m3, PESO BRUtO tOtAL 16.000 KG, CARGA ÚtIL mÁXImA 13.071 KG, DIStÂNCIA ENtRE EIXOS 4,80 m, POtÊNCIA 230 CV INCLUSIVE CAÇAmBA mEtÁLICA - mAtERIAIS NA OPERAÇÃO. AF_06/2014</v>
          </cell>
          <cell r="C647" t="str">
            <v>h</v>
          </cell>
          <cell r="D647">
            <v>103.29</v>
          </cell>
        </row>
        <row r="648">
          <cell r="A648">
            <v>53794</v>
          </cell>
          <cell r="B648" t="str">
            <v>USINA DE CONCREtO FIXA, CAPACIDADE NOmINAL DE 90 A 120 m3/h, SEm SILO - mANUtENÇÃO. AF_07/2016</v>
          </cell>
          <cell r="C648" t="str">
            <v>h</v>
          </cell>
          <cell r="D648">
            <v>35</v>
          </cell>
        </row>
        <row r="649">
          <cell r="A649">
            <v>53797</v>
          </cell>
          <cell r="B649" t="str">
            <v>CAmINhÃO tOCO, PBt 16.000 KG, CARGA ÚtIL mÁX. 10.685 KG, DISt. ENtRE EIXOS 4,8 m, POtÊNCIA 189 CV, INCLUSIVE CARROCERIA FIXA ABERtA DE mADEIRA P/ tRANSPORtE GERAL DE CARGA SECA, DImEN. APROX. 2,5 X 7,00 X 0,50 m - mAtERIAIS NA OPERAÇÃO. AF_06/2014</v>
          </cell>
          <cell r="C649" t="str">
            <v>h</v>
          </cell>
          <cell r="D649">
            <v>84.88</v>
          </cell>
        </row>
        <row r="650">
          <cell r="A650">
            <v>53804</v>
          </cell>
          <cell r="B650" t="str">
            <v>VASSOURA mECÂNICA REBOCÁVEL COm ESCOVA CILÍNDRICA, LARGURA ÚtIL DE VARRImENtO DE 2,44 m - mANUtENÇÃO. AF_06/2014</v>
          </cell>
          <cell r="C650" t="str">
            <v>h</v>
          </cell>
          <cell r="D650">
            <v>2.46</v>
          </cell>
        </row>
        <row r="651">
          <cell r="A651">
            <v>53806</v>
          </cell>
          <cell r="B651" t="str">
            <v>tRAtOR DE EStEIRAS, POtÊNCIA 170 hP, PESO OPERACIONAL 19 t, CAÇAmBA 5,2 m3 - mANUtENÇÃO. AF_06/2014</v>
          </cell>
          <cell r="C651" t="str">
            <v>h</v>
          </cell>
          <cell r="D651">
            <v>38.950000000000003</v>
          </cell>
        </row>
        <row r="652">
          <cell r="A652">
            <v>53810</v>
          </cell>
          <cell r="B652" t="str">
            <v>tRAtOR DE EStEIRAS, POtÊNCIA 150 hP, PESO OPERACIONAL 16,7 t, COm RODA mOtRIZ ELEVADA E LÂmINA 3,18 m3 - mANUtENÇÃO. AF_06/2014</v>
          </cell>
          <cell r="C652" t="str">
            <v>h</v>
          </cell>
          <cell r="D652">
            <v>39.19</v>
          </cell>
        </row>
        <row r="653">
          <cell r="A653">
            <v>53814</v>
          </cell>
          <cell r="B653" t="str">
            <v>tRAtOR DE EStEIRAS, POtÊNCIA 347 hP, PESO OPERACIONAL 38,5 t, COm LÂmINA 8,70 m3 - mANUtENÇÃO. AF_06/2014</v>
          </cell>
          <cell r="C653" t="str">
            <v>h</v>
          </cell>
          <cell r="D653">
            <v>128.38999999999999</v>
          </cell>
        </row>
        <row r="654">
          <cell r="A654">
            <v>53817</v>
          </cell>
          <cell r="B654" t="str">
            <v>tRAtOR DE EStEIRAS, POtÊNCIA 100 hP, PESO OPERACIONAL 9,4 t, COm LÂmINA 2,19 m3 - mAtERIAIS NA OPERAÇÃO. AF_06/2014</v>
          </cell>
          <cell r="C654" t="str">
            <v>h</v>
          </cell>
          <cell r="D654">
            <v>45.52</v>
          </cell>
        </row>
        <row r="655">
          <cell r="A655">
            <v>53818</v>
          </cell>
          <cell r="B655" t="str">
            <v>ROLO COmPACtADOR VIBRAtÓRIO REBOCÁVEL, CILINDRO DE AÇO LISO, POtÊNCIA DE tRAÇÃO DE 65 CV, PESO 4,7 t, ImPACtO DINÂmICO 18,3 t, LARGURA DE tRABALhO 1,67 m - DEPRECIAÇÃO. AF_02/2016</v>
          </cell>
          <cell r="C655" t="str">
            <v>h</v>
          </cell>
          <cell r="D655">
            <v>4.63</v>
          </cell>
        </row>
        <row r="656">
          <cell r="A656">
            <v>53827</v>
          </cell>
          <cell r="B656" t="str">
            <v>CAmINhÃO tOCO, PESO BRUtO tOtAL 14.300 KG, CARGA ÚtIL mÁXImA 9590 KG, DIStÂNCIA ENtRE EIXOS 4,76 m, POtÊNCIA 185 CV (NÃO INCLUI CARROCERIA) - mAtERIAIS NA OPERAÇÃO. AF_06/2014</v>
          </cell>
          <cell r="C656" t="str">
            <v>h</v>
          </cell>
          <cell r="D656">
            <v>83.08</v>
          </cell>
        </row>
        <row r="657">
          <cell r="A657">
            <v>53829</v>
          </cell>
          <cell r="B657" t="str">
            <v>CAmINhÃO tOCO, PESO BRUtO tOtAL 16.000 KG, CARGA ÚtIL mÁXImA DE 10.685 KG, DIStÂNCIA ENtRE EIXOS 4,80 m, POtÊNCIA 189 CV EXCLUSIVE CARROCERIA - mAtERIAIS NA OPERAÇÃO. AF_06/2014</v>
          </cell>
          <cell r="C657" t="str">
            <v>h</v>
          </cell>
          <cell r="D657">
            <v>84.88</v>
          </cell>
        </row>
        <row r="658">
          <cell r="A658">
            <v>53831</v>
          </cell>
          <cell r="B658" t="str">
            <v>CAmINhÃO PIPA 10.000 L tRUCADO, PESO BRUtO tOtAL 23.000 KG, CARGA ÚtIL mÁXImA 15.935 KG, DIStÂNCIA ENtRE EIXOS 4,8 m, POtÊNCIA 230 CV, INCLUSIVE tANQUE DE AÇO PARA tRANSPORtE DE ÁGUA - mAtERIAIS NA OPERAÇÃO. AF_06/2014</v>
          </cell>
          <cell r="C658" t="str">
            <v>h</v>
          </cell>
          <cell r="D658">
            <v>103.29</v>
          </cell>
        </row>
        <row r="659">
          <cell r="A659">
            <v>53840</v>
          </cell>
          <cell r="B659" t="str">
            <v>GRADE DE DISCO REBOCÁVEL COm 20 DISCOS 24" X 6 mm COm PNEUS PARA tRANSPORtE - DEPRECIAÇÃO. AF_06/2014</v>
          </cell>
          <cell r="C659" t="str">
            <v>h</v>
          </cell>
          <cell r="D659">
            <v>1.33</v>
          </cell>
        </row>
        <row r="660">
          <cell r="A660">
            <v>53841</v>
          </cell>
          <cell r="B660" t="str">
            <v>GRADE DE DISCO REBOCÁVEL COm 20 DISCOS 24" X 6 mm COm PNEUS PARA tRANSPORtE - mANUtENÇÃO. AF_06/2014</v>
          </cell>
          <cell r="C660" t="str">
            <v>h</v>
          </cell>
          <cell r="D660">
            <v>0.92</v>
          </cell>
        </row>
        <row r="661">
          <cell r="A661">
            <v>53849</v>
          </cell>
          <cell r="B661" t="str">
            <v>mOtONIVELADORA POtÊNCIA BÁSICA LÍQUIDA (PRImEIRA mARChA) 125 hP, PESO BRUtO 13032 KG, LARGURA DA LÂmINA DE 3,7 m - mAtERIAIS NA OPERAÇÃO. AF_06/2014</v>
          </cell>
          <cell r="C661" t="str">
            <v>h</v>
          </cell>
          <cell r="D661">
            <v>56.91</v>
          </cell>
        </row>
        <row r="662">
          <cell r="A662">
            <v>53857</v>
          </cell>
          <cell r="B662" t="str">
            <v>PÁ CARREGADEIRA SOBRE RODAS, POtÊNCIA LÍQUIDA 128 hP, CAPACIDADE DA CAÇAmBA 1,7 A 2,8 m3, PESO OPERACIONAL 11632 KG - mANUtENÇÃO. AF_06/2014</v>
          </cell>
          <cell r="C662" t="str">
            <v>h</v>
          </cell>
          <cell r="D662">
            <v>28.91</v>
          </cell>
        </row>
        <row r="663">
          <cell r="A663">
            <v>53858</v>
          </cell>
          <cell r="B663" t="str">
            <v>PÁ CARREGADEIRA SOBRE RODAS, POtÊNCIA LÍQUIDA 128 hP, CAPACIDADE DA CAÇAmBA 1,7 A 2,8 m3, PESO OPERACIONAL 11632 KG - mAtERIAIS NA OPERAÇÃO. AF_06/2014</v>
          </cell>
          <cell r="C663" t="str">
            <v>h</v>
          </cell>
          <cell r="D663">
            <v>58.27</v>
          </cell>
        </row>
        <row r="664">
          <cell r="A664">
            <v>53861</v>
          </cell>
          <cell r="B664" t="str">
            <v>PÁ CARREGADEIRA SOBRE RODAS, POtÊNCIA 197 hP, CAPACIDADE DA CAÇAmBA 2,5 A 3,5 m3, PESO OPERACIONAL 18338 KG - mANUtENÇÃO. AF_06/2014</v>
          </cell>
          <cell r="C664" t="str">
            <v>h</v>
          </cell>
          <cell r="D664">
            <v>40.08</v>
          </cell>
        </row>
        <row r="665">
          <cell r="A665">
            <v>53863</v>
          </cell>
          <cell r="B665" t="str">
            <v>mARtELEtE OU ROmPEDOR PNEUmÁtICO mANUAL, 28 KG, COm SILENCIADOR - mANUtENÇÃO. AF_07/2016</v>
          </cell>
          <cell r="C665" t="str">
            <v>h</v>
          </cell>
          <cell r="D665">
            <v>1.06</v>
          </cell>
        </row>
        <row r="666">
          <cell r="A666">
            <v>53865</v>
          </cell>
          <cell r="B666" t="str">
            <v>COmPRESSOR DE AR REBOCÁVEL, VAZÃO 189 PCm, PRESSÃO EFEtIVA DE tRABALhO 102 PSI, mOtOR DIESEL, POtÊNCIA 63 CV - mAtERIAIS NA OPERAÇÃO. AF_06/2015</v>
          </cell>
          <cell r="C666" t="str">
            <v>h</v>
          </cell>
          <cell r="D666">
            <v>28.3</v>
          </cell>
        </row>
        <row r="667">
          <cell r="A667">
            <v>53866</v>
          </cell>
          <cell r="B667" t="str">
            <v>BOmBA SUBmERSÍVEL ELÉtRICA tRIFÁSICA, POtÊNCIA 2,96 hP, Ø ROtOR 144 mm SEmI-ABERtO, BOCAL DE SAÍDA Ø 2, hm/Q = 2 mCA / 38,8 m3/h A 28 mCA / 5 m3/h - mAtERIAIS NA OPERAÇÃO. AF_06/2014</v>
          </cell>
          <cell r="C667" t="str">
            <v>h</v>
          </cell>
          <cell r="D667">
            <v>1.48</v>
          </cell>
        </row>
        <row r="668">
          <cell r="A668">
            <v>53882</v>
          </cell>
          <cell r="B668" t="str">
            <v>CAmINhÃO PIPA 6.000 L, PESO BRUtO tOtAL 13.000 KG, DIStÂNCIA ENtRE EIXOS 4,80 m, POtÊNCIA 189 CV INCLUSIVE tANQUE DE AÇO PARA tRANSPORtE DE ÁGUA, CAPACIDADE 6 m3 - mANUtENÇÃO. AF_06/2014</v>
          </cell>
          <cell r="C668" t="str">
            <v>h</v>
          </cell>
          <cell r="D668">
            <v>18.940000000000001</v>
          </cell>
        </row>
        <row r="669">
          <cell r="A669">
            <v>55263</v>
          </cell>
          <cell r="B669" t="str">
            <v>ROLO COmPACtADOR DE PNEUS EStÁtICO, PRESSÃO VARIÁVEL, POtÊNCIA 111 hP, PESO SEm/COm LAStRO 9,5 / 26 t, LARGURA DE tRABALhO 1,90 m - mAtERIAIS NA OPERAÇÃO. AF_07/2014</v>
          </cell>
          <cell r="C669" t="str">
            <v>h</v>
          </cell>
          <cell r="D669">
            <v>50.54</v>
          </cell>
        </row>
        <row r="670">
          <cell r="A670">
            <v>73303</v>
          </cell>
          <cell r="B670" t="str">
            <v>GRUPO GERADOR EStACIONÁRIO, mOtOR DIESEL POtÊNCIA 170 KVA - DEPRECIAÇÃO. AF_02/2016</v>
          </cell>
          <cell r="C670" t="str">
            <v>h</v>
          </cell>
          <cell r="D670">
            <v>4.12</v>
          </cell>
        </row>
        <row r="671">
          <cell r="A671">
            <v>73307</v>
          </cell>
          <cell r="B671" t="str">
            <v>GRUPO GERADOR EStACIONÁRIO, mOtOR DIESEL POtÊNCIA 170 KVA - mANUtENÇÃO. AF_02/2016</v>
          </cell>
          <cell r="C671" t="str">
            <v>h</v>
          </cell>
          <cell r="D671">
            <v>3.67</v>
          </cell>
        </row>
        <row r="672">
          <cell r="A672">
            <v>73309</v>
          </cell>
          <cell r="B672" t="str">
            <v>ROLO COmPACtADOR VIBRAtÓRIO PÉ DE CARNEIRO PARA SOLOS, POtÊNCIA 80 hP, PESO OPERACIONAL SEm/COm LAStRO 7,4 / 8,8 t, LARGURA DE tRABALhO 1,68 m - DEPRECIAÇÃO. AF_02/2016</v>
          </cell>
          <cell r="C672" t="str">
            <v>h</v>
          </cell>
          <cell r="D672">
            <v>15.95</v>
          </cell>
        </row>
        <row r="673">
          <cell r="A673">
            <v>73311</v>
          </cell>
          <cell r="B673" t="str">
            <v>GRUPO GERADOR EStACIONÁRIO, mOtOR DIESEL POtÊNCIA 170 KVA - mAtERIAIS NA OPERAÇÃO. AF_02/2016</v>
          </cell>
          <cell r="C673" t="str">
            <v>h</v>
          </cell>
          <cell r="D673">
            <v>95.59</v>
          </cell>
        </row>
        <row r="674">
          <cell r="A674">
            <v>73313</v>
          </cell>
          <cell r="B674" t="str">
            <v>ROLO COmPACtADOR VIBRAtÓRIO PÉ DE CARNEIRO PARA SOLOS, POtÊNCIA 80 hP, PESO OPERACIONAL SEm/COm LAStRO 7,4 / 8,8 t, LARGURA DE tRABALhO 1,68 m - JUROS. AF_02/2016</v>
          </cell>
          <cell r="C674" t="str">
            <v>h</v>
          </cell>
          <cell r="D674">
            <v>4.1900000000000004</v>
          </cell>
        </row>
        <row r="675">
          <cell r="A675">
            <v>73315</v>
          </cell>
          <cell r="B675" t="str">
            <v>ROLO COmPACtADOR VIBRAtÓRIO PÉ DE CARNEIRO PARA SOLOS, POtÊNCIA 80 hP, PESO OPERACIONAL SEm/COm LAStRO 7,4 / 8,8 t, LARGURA DE tRABALhO 1,68 m - mAtERIAIS NA OPERAÇÃO. AF_02/2016</v>
          </cell>
          <cell r="C675" t="str">
            <v>h</v>
          </cell>
          <cell r="D675">
            <v>36.4</v>
          </cell>
        </row>
        <row r="676">
          <cell r="A676">
            <v>73335</v>
          </cell>
          <cell r="B676" t="str">
            <v>CAmINhÃO tOCO, PBt 14.300 KG, CARGA ÚtIL mÁX. 9.710 KG, DISt. ENtRE EIXOS 3,56 m, POtÊNCIA 185 CV, INCLUSIVE CARROCERIA FIXA ABERtA DE mADEIRA P/ tRANSPORtE GERAL DE CARGA SECA, DImEN. APROX. 2,50 X 6,50 X 0,50 m - mANUtENÇÃO. AF_06/2014</v>
          </cell>
          <cell r="C676" t="str">
            <v>h</v>
          </cell>
          <cell r="D676">
            <v>18.25</v>
          </cell>
        </row>
        <row r="677">
          <cell r="A677">
            <v>73340</v>
          </cell>
          <cell r="B677" t="str">
            <v>CAmINhÃO tOCO, PBt 14.300 KG, CARGA ÚtIL mÁX. 9.710 KG, DISt. ENtRE EIXOS 3,56 m, POtÊNCIA 185 CV, INCLUSIVE CARROCERIA FIXA ABERtA DE mADEIRA P/ tRANSPORtE GERAL DE CARGA SECA, DImEN. APROX. 2,50 X 6,50 X 0,50 m - mAtERIAIS NA OPERAÇÃO. AF_06/2014</v>
          </cell>
          <cell r="C677" t="str">
            <v>h</v>
          </cell>
          <cell r="D677">
            <v>83.08</v>
          </cell>
        </row>
        <row r="678">
          <cell r="A678">
            <v>83361</v>
          </cell>
          <cell r="B678" t="str">
            <v>ESPARGIDOR DE ASFALtO PRESSURIZADO, tANQUE 6 m3 COm ISOLAÇÃO tÉRmICA, AQUECIDO COm 2 mAÇARICOS, COm BARRA ESPARGIDORA 3,60 m, mONtADO SOBRE CAmINhÃO  tOCO, PBt 14.300 KG, POtÊNCIA 185 CV - mANUtENÇÃO. AF_08/2015</v>
          </cell>
          <cell r="C678" t="str">
            <v>h</v>
          </cell>
          <cell r="D678">
            <v>10.94</v>
          </cell>
        </row>
        <row r="679">
          <cell r="A679">
            <v>83761</v>
          </cell>
          <cell r="B679" t="str">
            <v>GRUPO DE SOLDAGEm COm GERADOR A DIESEL 60 CV PARA SOLDA ELÉtRICA, SOBRE 04 RODAS, COm mOtOR 4 CILINDROS 600 A - DEPRECIAÇÃO. AF_02/2016</v>
          </cell>
          <cell r="C679" t="str">
            <v>h</v>
          </cell>
          <cell r="D679">
            <v>8.7799999999999994</v>
          </cell>
        </row>
        <row r="680">
          <cell r="A680">
            <v>83762</v>
          </cell>
          <cell r="B680" t="str">
            <v>GRUPO DE SOLDAGEm COm GERADOR A DIESEL 60 CV PARA SOLDA ELÉtRICA, SOBRE 04 RODAS, COm mOtOR 4 CILINDROS 600 A - mANUtENÇÃO. AF_02/2016</v>
          </cell>
          <cell r="C680" t="str">
            <v>h</v>
          </cell>
          <cell r="D680">
            <v>10.98</v>
          </cell>
        </row>
        <row r="681">
          <cell r="A681">
            <v>83763</v>
          </cell>
          <cell r="B681" t="str">
            <v>GRUPO DE SOLDAGEm COm GERADOR A DIESEL 60 CV PARA SOLDA ELÉtRICA, SOBRE 04 RODAS, COm mOtOR 4 CILINDROS 600 A - mAtERIAIS NA OPERAÇÃO. AF_02/2016</v>
          </cell>
          <cell r="C681" t="str">
            <v>h</v>
          </cell>
          <cell r="D681">
            <v>26.95</v>
          </cell>
        </row>
        <row r="682">
          <cell r="A682">
            <v>83764</v>
          </cell>
          <cell r="B682" t="str">
            <v>GRUPO DE SOLDAGEm COm GERADOR A DIESEL 60 CV PARA SOLDA ELÉtRICA, SOBRE 04 RODAS, COm mOtOR 4 CILINDROS 600 A - JUROS. AF_02/2016</v>
          </cell>
          <cell r="C682" t="str">
            <v>h</v>
          </cell>
          <cell r="D682">
            <v>1.97</v>
          </cell>
        </row>
        <row r="683">
          <cell r="A683">
            <v>87026</v>
          </cell>
          <cell r="B683" t="str">
            <v>GRADE DE DISCO REBOCÁVEL COm 20 DISCOS 24" X 6 mm COm PNEUS PARA tRANSPORtE - JUROS. AF_06/2014</v>
          </cell>
          <cell r="C683" t="str">
            <v>h</v>
          </cell>
          <cell r="D683">
            <v>0.35</v>
          </cell>
        </row>
        <row r="684">
          <cell r="A684">
            <v>87441</v>
          </cell>
          <cell r="B684" t="str">
            <v>BEtONEIRA CAPACIDADE NOmINAL 400 L, CAPACIDADE DE mIStURA 310 L, mOtOR A DIESEL POtÊNCIA 5,0 hP, SEm CARREGADOR - DEPRECIAÇÃO. AF_06/2014</v>
          </cell>
          <cell r="C684" t="str">
            <v>h</v>
          </cell>
          <cell r="D684">
            <v>0.24</v>
          </cell>
        </row>
        <row r="685">
          <cell r="A685">
            <v>87442</v>
          </cell>
          <cell r="B685" t="str">
            <v>BEtONEIRA CAPACIDADE NOmINAL 400 L, CAPACIDADE DE mIStURA 310 L, mOtOR A DIESEL POtÊNCIA 5,0 hP, SEm CARREGADOR - JUROS. AF_06/2014</v>
          </cell>
          <cell r="C685" t="str">
            <v>h</v>
          </cell>
          <cell r="D685">
            <v>0.05</v>
          </cell>
        </row>
        <row r="686">
          <cell r="A686">
            <v>87443</v>
          </cell>
          <cell r="B686" t="str">
            <v>BEtONEIRA CAPACIDADE NOmINAL 400 L, CAPACIDADE DE mIStURA 310 L, mOtOR A DIESEL POtÊNCIA 5,0 hP, SEm CARREGADOR - mANUtENÇÃO. AF_06/2014</v>
          </cell>
          <cell r="C686" t="str">
            <v>h</v>
          </cell>
          <cell r="D686">
            <v>0.23</v>
          </cell>
        </row>
        <row r="687">
          <cell r="A687">
            <v>87444</v>
          </cell>
          <cell r="B687" t="str">
            <v>BEtONEIRA CAPACIDADE NOmINAL 400 L, CAPACIDADE DE mIStURA 310 L, mOtOR A DIESEL POtÊNCIA 5,0 hP, SEm CARREGADOR - mAtERIAIS NA OPERAÇÃO. AF_06/2014</v>
          </cell>
          <cell r="C687" t="str">
            <v>h</v>
          </cell>
          <cell r="D687">
            <v>2.27</v>
          </cell>
        </row>
        <row r="688">
          <cell r="A688">
            <v>88387</v>
          </cell>
          <cell r="B688" t="str">
            <v>mIStURADOR DE ARGAmASSA, EIXO hORIZONtAL, CAPACIDADE DE mIStURA 300 KG, mOtOR ELÉtRICO POtÊNCIA 5 CV - DEPRECIAÇÃO. AF_06/2014</v>
          </cell>
          <cell r="C688" t="str">
            <v>h</v>
          </cell>
          <cell r="D688">
            <v>0.48</v>
          </cell>
        </row>
        <row r="689">
          <cell r="A689">
            <v>88389</v>
          </cell>
          <cell r="B689" t="str">
            <v>mIStURADOR DE ARGAmASSA, EIXO hORIZONtAL, CAPACIDADE DE mIStURA 300 KG, mOtOR ELÉtRICO POtÊNCIA 5 CV - JUROS. AF_06/2014</v>
          </cell>
          <cell r="C689" t="str">
            <v>h</v>
          </cell>
          <cell r="D689">
            <v>0.1</v>
          </cell>
        </row>
        <row r="690">
          <cell r="A690">
            <v>88390</v>
          </cell>
          <cell r="B690" t="str">
            <v>mIStURADOR DE ARGAmASSA, EIXO hORIZONtAL, CAPACIDADE DE mIStURA 300 KG, mOtOR ELÉtRICO POtÊNCIA 5 CV - mANUtENÇÃO. AF_06/2014</v>
          </cell>
          <cell r="C690" t="str">
            <v>h</v>
          </cell>
          <cell r="D690">
            <v>0.6</v>
          </cell>
        </row>
        <row r="691">
          <cell r="A691">
            <v>88391</v>
          </cell>
          <cell r="B691" t="str">
            <v>mIStURADOR DE ARGAmASSA, EIXO hORIZONtAL, CAPACIDADE DE mIStURA 300 KG, mOtOR ELÉtRICO POtÊNCIA 5 CV - mAtERIAIS NA OPERAÇÃO. AF_06/2014</v>
          </cell>
          <cell r="C691" t="str">
            <v>h</v>
          </cell>
          <cell r="D691">
            <v>2.41</v>
          </cell>
        </row>
        <row r="692">
          <cell r="A692">
            <v>88394</v>
          </cell>
          <cell r="B692" t="str">
            <v>mIStURADOR DE ARGAmASSA, EIXO hORIZONtAL, CAPACIDADE DE mIStURA 600 KG, mOtOR ELÉtRICO POtÊNCIA 7,5 CV - DEPRECIAÇÃO. AF_06/2014</v>
          </cell>
          <cell r="C692" t="str">
            <v>h</v>
          </cell>
          <cell r="D692">
            <v>0.56999999999999995</v>
          </cell>
        </row>
        <row r="693">
          <cell r="A693">
            <v>88395</v>
          </cell>
          <cell r="B693" t="str">
            <v>mIStURADOR DE ARGAmASSA, EIXO hORIZONtAL, CAPACIDADE DE mIStURA 600 KG, mOtOR ELÉtRICO POtÊNCIA 7,5 CV - JUROS. AF_06/2014</v>
          </cell>
          <cell r="C693" t="str">
            <v>h</v>
          </cell>
          <cell r="D693">
            <v>0.12</v>
          </cell>
        </row>
        <row r="694">
          <cell r="A694">
            <v>88396</v>
          </cell>
          <cell r="B694" t="str">
            <v>mIStURADOR DE ARGAmASSA, EIXO hORIZONtAL, CAPACIDADE DE mIStURA 600 KG, mOtOR ELÉtRICO POtÊNCIA 7,5 CV - mANUtENÇÃO. AF_06/2014</v>
          </cell>
          <cell r="C694" t="str">
            <v>h</v>
          </cell>
          <cell r="D694">
            <v>0.71</v>
          </cell>
        </row>
        <row r="695">
          <cell r="A695">
            <v>88397</v>
          </cell>
          <cell r="B695" t="str">
            <v>mIStURADOR DE ARGAmASSA, EIXO hORIZONtAL, CAPACIDADE DE mIStURA 600 KG, mOtOR ELÉtRICO POtÊNCIA 7,5 CV - mAtERIAIS NA OPERAÇÃO. AF_06/2014</v>
          </cell>
          <cell r="C695" t="str">
            <v>h</v>
          </cell>
          <cell r="D695">
            <v>3.61</v>
          </cell>
        </row>
        <row r="696">
          <cell r="A696">
            <v>88400</v>
          </cell>
          <cell r="B696" t="str">
            <v>mIStURADOR DE ARGAmASSA, EIXO hORIZONtAL, CAPACIDADE DE mIStURA 160 KG, mOtOR ELÉtRICO POtÊNCIA 3 CV - DEPRECIAÇÃO. AF_06/2014</v>
          </cell>
          <cell r="C696" t="str">
            <v>h</v>
          </cell>
          <cell r="D696">
            <v>0.45</v>
          </cell>
        </row>
        <row r="697">
          <cell r="A697">
            <v>88401</v>
          </cell>
          <cell r="B697" t="str">
            <v>mIStURADOR DE ARGAmASSA, EIXO hORIZONtAL, CAPACIDADE DE mIStURA 160 KG, mOtOR ELÉtRICO POtÊNCIA 3 CV - JUROS. AF_06/2014</v>
          </cell>
          <cell r="C697" t="str">
            <v>h</v>
          </cell>
          <cell r="D697">
            <v>0.1</v>
          </cell>
        </row>
        <row r="698">
          <cell r="A698">
            <v>88402</v>
          </cell>
          <cell r="B698" t="str">
            <v>mIStURADOR DE ARGAmASSA, EIXO hORIZONtAL, CAPACIDADE DE mIStURA 160 KG, mOtOR ELÉtRICO POtÊNCIA 3 CV - mANUtENÇÃO. AF_06/2014</v>
          </cell>
          <cell r="C698" t="str">
            <v>h</v>
          </cell>
          <cell r="D698">
            <v>0.56000000000000005</v>
          </cell>
        </row>
        <row r="699">
          <cell r="A699">
            <v>88403</v>
          </cell>
          <cell r="B699" t="str">
            <v>mIStURADOR DE ARGAmASSA, EIXO hORIZONtAL, CAPACIDADE DE mIStURA 160 KG, mOtOR ELÉtRICO POtÊNCIA 3 CV - mAtERIAIS NA OPERAÇÃO. AF_06/2014</v>
          </cell>
          <cell r="C699" t="str">
            <v>h</v>
          </cell>
          <cell r="D699">
            <v>1.44</v>
          </cell>
        </row>
        <row r="700">
          <cell r="A700">
            <v>88419</v>
          </cell>
          <cell r="B700" t="str">
            <v>PROJEtOR DE ARGAmASSA, CAPACIDADE DE PROJEÇÃO 1,5 m3/h, ALCANCE DE 30 AtÉ 60 m, mOtOR ELÉtRICO POtÊNCIA 7,5 hP - DEPRECIAÇÃO. AF_06/2014</v>
          </cell>
          <cell r="C700" t="str">
            <v>h</v>
          </cell>
          <cell r="D700">
            <v>2.95</v>
          </cell>
        </row>
        <row r="701">
          <cell r="A701">
            <v>88422</v>
          </cell>
          <cell r="B701" t="str">
            <v>PROJEtOR DE ARGAmASSA, CAPACIDADE DE PROJEÇÃO 1,5 m3/h, ALCANCE DE 30 AtÉ 60 m, mOtOR ELÉtRICO POtÊNCIA 7,5 hP - JUROS. AF_06/2014</v>
          </cell>
          <cell r="C701" t="str">
            <v>h</v>
          </cell>
          <cell r="D701">
            <v>0.66</v>
          </cell>
        </row>
        <row r="702">
          <cell r="A702">
            <v>88425</v>
          </cell>
          <cell r="B702" t="str">
            <v>PROJEtOR DE ARGAmASSA, CAPACIDADE DE PROJEÇÃO 1,5 m3/h, ALCANCE DE 30 AtÉ 60 m, mOtOR ELÉtRICO POtÊNCIA 7,5 hP - mANUtENÇÃO. AF_06/2014</v>
          </cell>
          <cell r="C702" t="str">
            <v>h</v>
          </cell>
          <cell r="D702">
            <v>3.23</v>
          </cell>
        </row>
        <row r="703">
          <cell r="A703">
            <v>88427</v>
          </cell>
          <cell r="B703" t="str">
            <v>PROJEtOR DE ARGAmASSA, CAPACIDADE DE PROJEÇÃO 1,5 m3/h, ALCANCE DE 30 AtÉ 60 m, mOtOR ELÉtRICO POtÊNCIA 7,5 hP - mAtERIAIS NA OPERAÇÃO. AF_06/2014</v>
          </cell>
          <cell r="C703" t="str">
            <v>h</v>
          </cell>
          <cell r="D703">
            <v>3.66</v>
          </cell>
        </row>
        <row r="704">
          <cell r="A704">
            <v>88434</v>
          </cell>
          <cell r="B704" t="str">
            <v>PROJEtOR DE ARGAmASSA, CAPACIDADE DE PROJEÇÃO 2 m3/h, ALCANCE AtÉ 50 m, mOtOR ELÉtRICO POtÊNCIA 7,5 hP - DEPRECIAÇÃO. AF_06/2014</v>
          </cell>
          <cell r="C704" t="str">
            <v>h</v>
          </cell>
          <cell r="D704">
            <v>3.92</v>
          </cell>
        </row>
        <row r="705">
          <cell r="A705">
            <v>88435</v>
          </cell>
          <cell r="B705" t="str">
            <v>PROJEtOR DE ARGAmASSA, CAPACIDADE DE PROJEÇÃO 2 m3/h, ALCANCE AtÉ 50 m, mOtOR ELÉtRICO POtÊNCIA 7,5 hP - JUROS. AF_06/2014</v>
          </cell>
          <cell r="C705" t="str">
            <v>h</v>
          </cell>
          <cell r="D705">
            <v>0.88</v>
          </cell>
        </row>
        <row r="706">
          <cell r="A706">
            <v>88436</v>
          </cell>
          <cell r="B706" t="str">
            <v>PROJEtOR DE ARGAmASSA, CAPACIDADE DE PROJEÇÃO 2 m3/h, ALCANCE AtÉ 50 m, mOtOR ELÉtRICO POtÊNCIA 7,5 hP - mANUtENÇÃO. AF_06/2014</v>
          </cell>
          <cell r="C706" t="str">
            <v>h</v>
          </cell>
          <cell r="D706">
            <v>4.28</v>
          </cell>
        </row>
        <row r="707">
          <cell r="A707">
            <v>88437</v>
          </cell>
          <cell r="B707" t="str">
            <v>PROJEtOR DE ARGAmASSA, CAPACIDADE DE PROJEÇÃO 2 m3/h, ALCANCE AtÉ 50 m, mOtOR ELÉtRICO POtÊNCIA 7,5 hP - mAtERIAIS NA OPERAÇÃO. AF_06/2014</v>
          </cell>
          <cell r="C707" t="str">
            <v>h</v>
          </cell>
          <cell r="D707">
            <v>3.66</v>
          </cell>
        </row>
        <row r="708">
          <cell r="A708">
            <v>88569</v>
          </cell>
          <cell r="B708" t="str">
            <v>ESPARGIDOR DE ASFALtO PRESSURIZADO COm tANQUE DE 2500 L, REBOCÁVEL COm mOtOR A GASOLINA POtÊNCIA 3,4 hP - DEPRECIAÇÃO. AF_07/2014</v>
          </cell>
          <cell r="C708" t="str">
            <v>h</v>
          </cell>
          <cell r="D708">
            <v>2.46</v>
          </cell>
        </row>
        <row r="709">
          <cell r="A709">
            <v>88570</v>
          </cell>
          <cell r="B709" t="str">
            <v>ESPARGIDOR DE ASFALtO PRESSURIZADO COm tANQUE DE 2500 L, REBOCÁVEL COm mOtOR A GASOLINA POtÊNCIA 3,4 hP - JUROS. AF_07/2014</v>
          </cell>
          <cell r="C709" t="str">
            <v>h</v>
          </cell>
          <cell r="D709">
            <v>0.83</v>
          </cell>
        </row>
        <row r="710">
          <cell r="A710">
            <v>88826</v>
          </cell>
          <cell r="B710" t="str">
            <v>BEtONEIRA CAPACIDADE NOmINAL DE 400 L, CAPACIDADE DE mIStURA 280 L, mOtOR ELÉtRICO tRIFÁSICO POtÊNCIA DE 2 CV, SEm CARREGADOR - DEPRECIAÇÃO. AF_10/2014</v>
          </cell>
          <cell r="C710" t="str">
            <v>h</v>
          </cell>
          <cell r="D710">
            <v>0.18</v>
          </cell>
        </row>
        <row r="711">
          <cell r="A711">
            <v>88827</v>
          </cell>
          <cell r="B711" t="str">
            <v>BEtONEIRA CAPACIDADE NOmINAL DE 400 L, CAPACIDADE DE mIStURA 280 L, mOtOR ELÉtRICO tRIFÁSICO POtÊNCIA DE 2 CV, SEm CARREGADOR - JUROS. AF_10/2014</v>
          </cell>
          <cell r="C711" t="str">
            <v>h</v>
          </cell>
          <cell r="D711">
            <v>0.04</v>
          </cell>
        </row>
        <row r="712">
          <cell r="A712">
            <v>88828</v>
          </cell>
          <cell r="B712" t="str">
            <v>BEtONEIRA CAPACIDADE NOmINAL DE 400 L, CAPACIDADE DE mIStURA 280 L, mOtOR ELÉtRICO tRIFÁSICO POtÊNCIA DE 2 CV, SEm CARREGADOR - mANUtENÇÃO. AF_10/2014</v>
          </cell>
          <cell r="C712" t="str">
            <v>h</v>
          </cell>
          <cell r="D712">
            <v>0.17</v>
          </cell>
        </row>
        <row r="713">
          <cell r="A713">
            <v>88829</v>
          </cell>
          <cell r="B713" t="str">
            <v>BEtONEIRA CAPACIDADE NOmINAL DE 400 L, CAPACIDADE DE mIStURA 280 L, mOtOR ELÉtRICO tRIFÁSICO POtÊNCIA DE 2 CV, SEm CARREGADOR - mAtERIAIS NA OPERAÇÃO. AF_10/2014</v>
          </cell>
          <cell r="C713" t="str">
            <v>h</v>
          </cell>
          <cell r="D713">
            <v>0.96</v>
          </cell>
        </row>
        <row r="714">
          <cell r="A714">
            <v>88832</v>
          </cell>
          <cell r="B714" t="str">
            <v>ESCAVADEIRA hIDRÁULICA SOBRE EStEIRAS, CAÇAmBA 0,80 m3, PESO OPERACIONAL 17,8 t, POtÊNCIA LÍQUIDA 110 hP - DEPRECIAÇÃO. AF_10/2014</v>
          </cell>
          <cell r="C714" t="str">
            <v>h</v>
          </cell>
          <cell r="D714">
            <v>24.24</v>
          </cell>
        </row>
        <row r="715">
          <cell r="A715">
            <v>88834</v>
          </cell>
          <cell r="B715" t="str">
            <v>ESCAVADEIRA hIDRÁULICA SOBRE EStEIRAS, CAÇAmBA 0,80 m3, PESO OPERACIONAL 17,8 t, POtÊNCIA LÍQUIDA 110 hP - JUROS. AF_10/2014</v>
          </cell>
          <cell r="C715" t="str">
            <v>h</v>
          </cell>
          <cell r="D715">
            <v>6.23</v>
          </cell>
        </row>
        <row r="716">
          <cell r="A716">
            <v>88835</v>
          </cell>
          <cell r="B716" t="str">
            <v>ESCAVADEIRA hIDRÁULICA SOBRE EStEIRAS, CAÇAmBA 0,80 m3, PESO OPERACIONAL 17,8 t, POtÊNCIA LÍQUIDA 110 hP - mANUtENÇÃO. AF_10/2014</v>
          </cell>
          <cell r="C716" t="str">
            <v>h</v>
          </cell>
          <cell r="D716">
            <v>30.3</v>
          </cell>
        </row>
        <row r="717">
          <cell r="A717">
            <v>88836</v>
          </cell>
          <cell r="B717" t="str">
            <v>ESCAVADEIRA hIDRÁULICA SOBRE EStEIRAS, CAÇAmBA 0,80 m3, PESO OPERACIONAL 17,8 t, POtÊNCIA LÍQUIDA 110 hP - mAtERIAIS NA OPERAÇÃO. AF_10/2014</v>
          </cell>
          <cell r="C717" t="str">
            <v>h</v>
          </cell>
          <cell r="D717">
            <v>50.07</v>
          </cell>
        </row>
        <row r="718">
          <cell r="A718">
            <v>88839</v>
          </cell>
          <cell r="B718" t="str">
            <v>tRAtOR DE EStEIRAS, POtÊNCIA 125 hP, PESO OPERACIONAL 12,9 t, COm LÂmINA 2,7 m3 - DEPRECIAÇÃO. AF_10/2014</v>
          </cell>
          <cell r="C718" t="str">
            <v>h</v>
          </cell>
          <cell r="D718">
            <v>17.7</v>
          </cell>
        </row>
        <row r="719">
          <cell r="A719">
            <v>88840</v>
          </cell>
          <cell r="B719" t="str">
            <v>tRAtOR DE EStEIRAS, POtÊNCIA 125 hP, PESO OPERACIONAL 12,9 t, COm LÂmINA 2,7 m3 - JUROS. AF_10/2014</v>
          </cell>
          <cell r="C719" t="str">
            <v>h</v>
          </cell>
          <cell r="D719">
            <v>7.57</v>
          </cell>
        </row>
        <row r="720">
          <cell r="A720">
            <v>88841</v>
          </cell>
          <cell r="B720" t="str">
            <v>tRAtOR DE EStEIRAS, POtÊNCIA 125 hP, PESO OPERACIONAL 12,9 t, COm LÂmINA 2,7 m3 - mANUtENÇÃO. AF_10/2014</v>
          </cell>
          <cell r="C720" t="str">
            <v>h</v>
          </cell>
          <cell r="D720">
            <v>31.64</v>
          </cell>
        </row>
        <row r="721">
          <cell r="A721">
            <v>88842</v>
          </cell>
          <cell r="B721" t="str">
            <v>tRAtOR DE EStEIRAS, POtÊNCIA 125 hP, PESO OPERACIONAL 12,9 t, COm LÂmINA 2,7 m3 - mAtERIAIS NA OPERAÇÃO. AF_10/2014</v>
          </cell>
          <cell r="C721" t="str">
            <v>h</v>
          </cell>
          <cell r="D721">
            <v>56.91</v>
          </cell>
        </row>
        <row r="722">
          <cell r="A722">
            <v>88847</v>
          </cell>
          <cell r="B722" t="str">
            <v>USINA DE LAmA ASFÁLtICA, PROD 30 A 50 t/h, SILO DE AGREGADO 7 m3, RESERVAtÓRIOS PARA EmULSÃO E ÁGUA DE 2,3 m3 CADA, mIStURADOR tIPO PUG mILL A SER mONtADO SOBRE CAmINhÃO - DEPRECIAÇÃO. AF_10/2014</v>
          </cell>
          <cell r="C722" t="str">
            <v>h</v>
          </cell>
          <cell r="D722">
            <v>14.55</v>
          </cell>
        </row>
        <row r="723">
          <cell r="A723">
            <v>88848</v>
          </cell>
          <cell r="B723" t="str">
            <v>USINA DE LAmA ASFÁLtICA, PROD 30 A 50 t/h, SILO DE AGREGADO 7 m3, RESERVAtÓRIOS PARA EmULSÃO E ÁGUA DE 2,3 m3 CADA, mIStURADOR tIPO PUG mILL A SER mONtADO SOBRE CAmINhÃO - JUROS. AF_10/2014</v>
          </cell>
          <cell r="C723" t="str">
            <v>h</v>
          </cell>
          <cell r="D723">
            <v>5.81</v>
          </cell>
        </row>
        <row r="724">
          <cell r="A724">
            <v>88853</v>
          </cell>
          <cell r="B724" t="str">
            <v>mOtOBOmBA CENtRÍFUGA, mOtOR A GASOLINA, POtÊNCIA 5,42 hP, BOCAIS 1 1/2" X 1", DIÂmEtRO ROtOR 143 mm hm/Q = 6 mCA / 16,8 m3/h A 38 mCA / 6,6 m3/h - DEPRECIAÇÃO. AF_06/2014</v>
          </cell>
          <cell r="C724" t="str">
            <v>h</v>
          </cell>
          <cell r="D724">
            <v>0.12</v>
          </cell>
        </row>
        <row r="725">
          <cell r="A725">
            <v>88854</v>
          </cell>
          <cell r="B725" t="str">
            <v>mOtOBOmBA CENtRÍFUGA, mOtOR A GASOLINA, POtÊNCIA 5,42 hP, BOCAIS 1 1/2" X 1", DIÂmEtRO ROtOR 143 mm hm/Q = 6 mCA / 16,8 m3/h A 38 mCA / 6,6 m3/h - JUROS. AF_06/2014</v>
          </cell>
          <cell r="C725" t="str">
            <v>h</v>
          </cell>
          <cell r="D725">
            <v>0.02</v>
          </cell>
        </row>
        <row r="726">
          <cell r="A726">
            <v>88855</v>
          </cell>
          <cell r="B726" t="str">
            <v>GRADE DE DISCO CONtROLE REmOtO REBOCÁVEL, COm 24 DISCOS 24 X 6 mm COm PNEUS PARA tRANSPORtE - DEPRECIAÇÃO. AF_06/2014</v>
          </cell>
          <cell r="C726" t="str">
            <v>h</v>
          </cell>
          <cell r="D726">
            <v>1.7</v>
          </cell>
        </row>
        <row r="727">
          <cell r="A727">
            <v>88856</v>
          </cell>
          <cell r="B727" t="str">
            <v>GRADE DE DISCO CONtROLE REmOtO REBOCÁVEL, COm 24 DISCOS 24 X 6 mm COm PNEUS PARA tRANSPORtE - JUROS. AF_06/2014</v>
          </cell>
          <cell r="C727" t="str">
            <v>h</v>
          </cell>
          <cell r="D727">
            <v>0.45</v>
          </cell>
        </row>
        <row r="728">
          <cell r="A728">
            <v>88857</v>
          </cell>
          <cell r="B728" t="str">
            <v>REtROESCAVADEIRA SOBRE RODAS COm CARREGADEIRA, tRAÇÃO 4X4, POtÊNCIA LÍQ. 88 hP, CAÇAmBA CARREG. CAP. mÍN. 1 m3, CAÇAmBA REtRO CAP. 0,26 m3, PESO OPERACIONAL mÍN. 6.674 KG, PROFun.DIDADE ESCAVAÇÃO mÁX. 4,37 m - DEPRECIAÇÃO. AF_06/2014</v>
          </cell>
          <cell r="C728" t="str">
            <v>h</v>
          </cell>
          <cell r="D728">
            <v>14.39</v>
          </cell>
        </row>
        <row r="729">
          <cell r="A729">
            <v>88858</v>
          </cell>
          <cell r="B729" t="str">
            <v>REtROESCAVADEIRA SOBRE RODAS COm CARREGADEIRA, tRAÇÃO 4X4, POtÊNCIA LÍQ. 88 hP, CAÇAmBA CARREG. CAP. mÍN. 1 m3, CAÇAmBA REtRO CAP. 0,26 m3, PESO OPERACIONAL mÍN. 6.674 KG, PROFun.DIDADE ESCAVAÇÃO mÁX. 4,37 m - JUROS. AF_06/2014</v>
          </cell>
          <cell r="C729" t="str">
            <v>h</v>
          </cell>
          <cell r="D729">
            <v>3.7</v>
          </cell>
        </row>
        <row r="730">
          <cell r="A730">
            <v>88859</v>
          </cell>
          <cell r="B730" t="str">
            <v>REtROESCAVADEIRA SOBRE RODAS COm CARREGADEIRA, tRAÇÃO 4X2, POtÊNCIA LÍQ. 79 hP, CAÇAmBA CARREG. CAP. mÍN. 1 m3, CAÇAmBA REtRO CAP. 0,20 m3, PESO OPERACIONAL mÍN. 6.570 KG, PROFun.DIDADE ESCAVAÇÃO mÁX. 4,37 m - DEPRECIAÇÃO. AF_06/2014</v>
          </cell>
          <cell r="C730" t="str">
            <v>h</v>
          </cell>
          <cell r="D730">
            <v>12.8</v>
          </cell>
        </row>
        <row r="731">
          <cell r="A731">
            <v>88860</v>
          </cell>
          <cell r="B731" t="str">
            <v>REtROESCAVADEIRA SOBRE RODAS COm CARREGADEIRA, tRAÇÃO 4X2, POtÊNCIA LÍQ. 79 hP, CAÇAmBA CARREG. CAP. mÍN. 1 m3, CAÇAmBA REtRO CAP. 0,20 m3, PESO OPERACIONAL mÍN. 6.570 KG, PROFun.DIDADE ESCAVAÇÃO mÁX. 4,37 m - JUROS. AF_06/2014</v>
          </cell>
          <cell r="C731" t="str">
            <v>h</v>
          </cell>
          <cell r="D731">
            <v>3.29</v>
          </cell>
        </row>
        <row r="732">
          <cell r="A732">
            <v>88900</v>
          </cell>
          <cell r="B732" t="str">
            <v>ESCAVADEIRA hIDRÁULICA SOBRE EStEIRAS, CAÇAmBA 1,20 m3, PESO OPERACIONAL 21 t, POtÊNCIA BRUtA 155 hP - DEPRECIAÇÃO. AF_06/2014</v>
          </cell>
          <cell r="C732" t="str">
            <v>h</v>
          </cell>
          <cell r="D732">
            <v>28.27</v>
          </cell>
        </row>
        <row r="733">
          <cell r="A733">
            <v>88902</v>
          </cell>
          <cell r="B733" t="str">
            <v>ESCAVADEIRA hIDRÁULICA SOBRE EStEIRAS, CAÇAmBA 1,20 m3, PESO OPERACIONAL 21 t, POtÊNCIA BRUtA 155 hP - JUROS. AF_06/2014</v>
          </cell>
          <cell r="C733" t="str">
            <v>h</v>
          </cell>
          <cell r="D733">
            <v>7.26</v>
          </cell>
        </row>
        <row r="734">
          <cell r="A734">
            <v>88903</v>
          </cell>
          <cell r="B734" t="str">
            <v>ESCAVADEIRA hIDRÁULICA SOBRE EStEIRAS, CAÇAmBA 1,20 m3, PESO OPERACIONAL 21 t, POtÊNCIA BRUtA 155 hP - mANUtENÇÃO. AF_06/2014</v>
          </cell>
          <cell r="C734" t="str">
            <v>h</v>
          </cell>
          <cell r="D734">
            <v>35.33</v>
          </cell>
        </row>
        <row r="735">
          <cell r="A735">
            <v>88904</v>
          </cell>
          <cell r="B735" t="str">
            <v>ESCAVADEIRA hIDRÁULICA SOBRE EStEIRAS, CAÇAmBA 1,20 m3, PESO OPERACIONAL 21 t, POtÊNCIA BRUtA 155 hP - mAtERIAIS NA OPERAÇÃO. AF_06/2014</v>
          </cell>
          <cell r="C735" t="str">
            <v>h</v>
          </cell>
          <cell r="D735">
            <v>70.540000000000006</v>
          </cell>
        </row>
        <row r="736">
          <cell r="A736">
            <v>89009</v>
          </cell>
          <cell r="B736" t="str">
            <v>tRAtOR DE EStEIRAS, POtÊNCIA 150 hP, PESO OPERACIONAL 16,7 t, COm RODA mOtRIZ ELEVADA E LÂmINA 3,18 m3 - DEPRECIAÇÃO. AF_06/2014</v>
          </cell>
          <cell r="C736" t="str">
            <v>h</v>
          </cell>
          <cell r="D736">
            <v>21.92</v>
          </cell>
        </row>
        <row r="737">
          <cell r="A737">
            <v>89010</v>
          </cell>
          <cell r="B737" t="str">
            <v>tRAtOR DE EStEIRAS, POtÊNCIA 150 hP, PESO OPERACIONAL 16,7 t, COm RODA mOtRIZ ELEVADA E LÂmINA 3,18 m3 - JUROS. AF_06/2014</v>
          </cell>
          <cell r="C737" t="str">
            <v>h</v>
          </cell>
          <cell r="D737">
            <v>9.3699999999999992</v>
          </cell>
        </row>
        <row r="738">
          <cell r="A738">
            <v>89011</v>
          </cell>
          <cell r="B738" t="str">
            <v>REtROESCAVADEIRA SOBRE RODAS COm CARREGADEIRA, tRAÇÃO 4X4, POtÊNCIA LÍQ. 72 hP, CAÇAmBA CARREG. CAP. mÍN. 0,79 m3, CAÇAmBA REtRO CAP. 0,18 m3, PESO OPERACIONAL mÍN. 7.140 KG, PROFun.DIDADE ESCAVAÇÃO mÁX. 4,50 m - DEPRECIAÇÃO. AF_06/2014</v>
          </cell>
          <cell r="C738" t="str">
            <v>h</v>
          </cell>
          <cell r="D738">
            <v>13.88</v>
          </cell>
        </row>
        <row r="739">
          <cell r="A739">
            <v>89012</v>
          </cell>
          <cell r="B739" t="str">
            <v>REtROESCAVADEIRA SOBRE RODAS COm CARREGADEIRA, tRAÇÃO 4X4, POtÊNCIA LÍQ. 72 hP, CAÇAmBA CARREG. CAP. mÍN. 0,79 m3, CAÇAmBA REtRO CAP. 0,18 m3, PESO OPERACIONAL mÍN. 7.140 KG, PROFun.DIDADE ESCAVAÇÃO mÁX. 4,50 m - JUROS. AF_06/2014</v>
          </cell>
          <cell r="C739" t="str">
            <v>h</v>
          </cell>
          <cell r="D739">
            <v>3.57</v>
          </cell>
        </row>
        <row r="740">
          <cell r="A740">
            <v>89013</v>
          </cell>
          <cell r="B740" t="str">
            <v>tRAtOR DE EStEIRAS, POtÊNCIA 347 hP, PESO OPERACIONAL 38,5 t, COm LÂmINA 8,70 m3 - DEPRECIAÇÃO. AF_06/2014</v>
          </cell>
          <cell r="C740" t="str">
            <v>h</v>
          </cell>
          <cell r="D740">
            <v>71.81</v>
          </cell>
        </row>
        <row r="741">
          <cell r="A741">
            <v>89014</v>
          </cell>
          <cell r="B741" t="str">
            <v>tRAtOR DE EStEIRAS, POtÊNCIA 347 hP, PESO OPERACIONAL 38,5 t, COm LÂmINA 8,70 m3 - JUROS. AF_06/2014</v>
          </cell>
          <cell r="C741" t="str">
            <v>h</v>
          </cell>
          <cell r="D741">
            <v>30.71</v>
          </cell>
        </row>
        <row r="742">
          <cell r="A742">
            <v>89015</v>
          </cell>
          <cell r="B742" t="str">
            <v>VASSOURA mECÂNICA REBOCÁVEL COm ESCOVA CILÍNDRICA, LARGURA ÚtIL DE VARRImENtO DE 2,44 m - DEPRECIAÇÃO. AF_06/2014</v>
          </cell>
          <cell r="C742" t="str">
            <v>h</v>
          </cell>
          <cell r="D742">
            <v>1.96</v>
          </cell>
        </row>
        <row r="743">
          <cell r="A743">
            <v>89016</v>
          </cell>
          <cell r="B743" t="str">
            <v>VASSOURA mECÂNICA REBOCÁVEL COm ESCOVA CILÍNDRICA, LARGURA ÚtIL DE VARRImENtO DE 2,44 m - JUROS. AF_06/2014</v>
          </cell>
          <cell r="C743" t="str">
            <v>h</v>
          </cell>
          <cell r="D743">
            <v>0.5</v>
          </cell>
        </row>
        <row r="744">
          <cell r="A744">
            <v>89017</v>
          </cell>
          <cell r="B744" t="str">
            <v>tRAtOR DE EStEIRAS, POtÊNCIA 170 hP, PESO OPERACIONAL 19 t, CAÇAmBA 5,2 m3 - DEPRECIAÇÃO. AF_06/2014</v>
          </cell>
          <cell r="C744" t="str">
            <v>h</v>
          </cell>
          <cell r="D744">
            <v>21.79</v>
          </cell>
        </row>
        <row r="745">
          <cell r="A745">
            <v>89018</v>
          </cell>
          <cell r="B745" t="str">
            <v>tRAtOR DE EStEIRAS, POtÊNCIA 170 hP, PESO OPERACIONAL 19 t, CAÇAmBA 5,2 m3 - JUROS. AF_06/2014</v>
          </cell>
          <cell r="C745" t="str">
            <v>h</v>
          </cell>
          <cell r="D745">
            <v>9.31</v>
          </cell>
        </row>
        <row r="746">
          <cell r="A746">
            <v>89019</v>
          </cell>
          <cell r="B746" t="str">
            <v>BOmBA SUBmERSÍVEL ELÉtRICA tRIFÁSICA, POtÊNCIA 2,96 hP, Ø ROtOR 144 mm SEmI-ABERtO, BOCAL DE SAÍDA Ø 2, hm/Q = 2 mCA / 38,8 m3/h A 28 mCA / 5 m3/h - DEPRECIAÇÃO. AF_06/2014</v>
          </cell>
          <cell r="C746" t="str">
            <v>h</v>
          </cell>
          <cell r="D746">
            <v>0.21</v>
          </cell>
        </row>
        <row r="747">
          <cell r="A747">
            <v>89020</v>
          </cell>
          <cell r="B747" t="str">
            <v>BOmBA SUBmERSÍVEL ELÉtRICA tRIFÁSICA, POtÊNCIA 2,96 hP, Ø ROtOR 144 mm SEmI-ABERtO, BOCAL DE SAÍDA Ø 2, hm/Q = 2 mCA / 38,8 m3/h A 28 mCA / 5 m3/h - JUROS. AF_06/2014</v>
          </cell>
          <cell r="C747" t="str">
            <v>h</v>
          </cell>
          <cell r="D747">
            <v>0.04</v>
          </cell>
        </row>
        <row r="748">
          <cell r="A748">
            <v>89023</v>
          </cell>
          <cell r="B748" t="str">
            <v>tANQUE DE ASFALtO EStACIONÁRIO COm mAÇARICO, CAPACIDADE 20.000 L - DEPRECIAÇÃO. AF_06/2014</v>
          </cell>
          <cell r="C748" t="str">
            <v>h</v>
          </cell>
          <cell r="D748">
            <v>2.38</v>
          </cell>
        </row>
        <row r="749">
          <cell r="A749">
            <v>89024</v>
          </cell>
          <cell r="B749" t="str">
            <v>tANQUE DE ASFALtO EStACIONÁRIO COm mAÇARICO, CAPACIDADE 20.000 L - JUROS. AF_06/2014</v>
          </cell>
          <cell r="C749" t="str">
            <v>h</v>
          </cell>
          <cell r="D749">
            <v>0.95</v>
          </cell>
        </row>
        <row r="750">
          <cell r="A750">
            <v>89025</v>
          </cell>
          <cell r="B750" t="str">
            <v>tANQUE DE ASFALtO EStACIONÁRIO COm mAÇARICO, CAPACIDADE 20.000 L - mANUtENÇÃO. AF_06/2014</v>
          </cell>
          <cell r="C750" t="str">
            <v>h</v>
          </cell>
          <cell r="D750">
            <v>4.47</v>
          </cell>
        </row>
        <row r="751">
          <cell r="A751">
            <v>89026</v>
          </cell>
          <cell r="B751" t="str">
            <v>tANQUE DE ASFALtO EStACIONÁRIO COm mAÇARICO, CAPACIDADE 20.000 L - mAtERIAIS NA OPERAÇÃO. AF_06/2014</v>
          </cell>
          <cell r="C751" t="str">
            <v>h</v>
          </cell>
          <cell r="D751">
            <v>135.38999999999999</v>
          </cell>
        </row>
        <row r="752">
          <cell r="A752">
            <v>89029</v>
          </cell>
          <cell r="B752" t="str">
            <v>tRAtOR DE EStEIRAS, POtÊNCIA 100 hP, PESO OPERACIONAL 9,4 t, COm LÂmINA 2,19 m3 - DEPRECIAÇÃO. AF_06/2014</v>
          </cell>
          <cell r="C752" t="str">
            <v>h</v>
          </cell>
          <cell r="D752">
            <v>16.91</v>
          </cell>
        </row>
        <row r="753">
          <cell r="A753">
            <v>89030</v>
          </cell>
          <cell r="B753" t="str">
            <v>tRAtOR DE EStEIRAS, POtÊNCIA 100 hP, PESO OPERACIONAL 9,4 t, COm LÂmINA 2,19 m3 - JUROS. AF_06/2014</v>
          </cell>
          <cell r="C753" t="str">
            <v>h</v>
          </cell>
          <cell r="D753">
            <v>7.23</v>
          </cell>
        </row>
        <row r="754">
          <cell r="A754">
            <v>89033</v>
          </cell>
          <cell r="B754" t="str">
            <v>tRAtOR DE PNEUS, POtÊNCIA 85 CV, tRAÇÃO 4X4, PESO COm LAStRO DE 4.675 KG - DEPRECIAÇÃO. AF_06/2014</v>
          </cell>
          <cell r="C754" t="str">
            <v>h</v>
          </cell>
          <cell r="D754">
            <v>7.24</v>
          </cell>
        </row>
        <row r="755">
          <cell r="A755">
            <v>89034</v>
          </cell>
          <cell r="B755" t="str">
            <v>tRAtOR DE PNEUS, POtÊNCIA 85 CV, tRAÇÃO 4X4, PESO COm LAStRO DE 4.675 KG - JUROS. AF_06/2014</v>
          </cell>
          <cell r="C755" t="str">
            <v>h</v>
          </cell>
          <cell r="D755">
            <v>1.9</v>
          </cell>
        </row>
        <row r="756">
          <cell r="A756">
            <v>89128</v>
          </cell>
          <cell r="B756" t="str">
            <v>PÁ CARREGADEIRA SOBRE RODAS, POtÊNCIA LÍQUIDA 128 hP, CAPACIDADE DA CAÇAmBA 1,7 A 2,8 m3, PESO OPERACIONAL 11632 KG - DEPRECIAÇÃO. AF_06/2014</v>
          </cell>
          <cell r="C756" t="str">
            <v>h</v>
          </cell>
          <cell r="D756">
            <v>23.12</v>
          </cell>
        </row>
        <row r="757">
          <cell r="A757">
            <v>89129</v>
          </cell>
          <cell r="B757" t="str">
            <v>PÁ CARREGADEIRA SOBRE RODAS, POtÊNCIA LÍQUIDA 128 hP, CAPACIDADE DA CAÇAmBA 1,7 A 2,8 m3, PESO OPERACIONAL 11632 KG - JUROS. AF_06/2014</v>
          </cell>
          <cell r="C757" t="str">
            <v>h</v>
          </cell>
          <cell r="D757">
            <v>5.94</v>
          </cell>
        </row>
        <row r="758">
          <cell r="A758">
            <v>89130</v>
          </cell>
          <cell r="B758" t="str">
            <v>PÁ CARREGADEIRA SOBRE RODAS, POtÊNCIA 197 hP, CAPACIDADE DA CAÇAmBA 2,5 A 3,5 m3, PESO OPERACIONAL 18338 KG - DEPRECIAÇÃO. AF_06/2014</v>
          </cell>
          <cell r="C758" t="str">
            <v>h</v>
          </cell>
          <cell r="D758">
            <v>32.07</v>
          </cell>
        </row>
        <row r="759">
          <cell r="A759">
            <v>89131</v>
          </cell>
          <cell r="B759" t="str">
            <v>PÁ CARREGADEIRA SOBRE RODAS, POtÊNCIA 197 hP, CAPACIDADE DA CAÇAmBA 2,5 A 3,5 m3, PESO OPERACIONAL 18338 KG - JUROS. AF_06/2014</v>
          </cell>
          <cell r="C759" t="str">
            <v>h</v>
          </cell>
          <cell r="D759">
            <v>8.24</v>
          </cell>
        </row>
        <row r="760">
          <cell r="A760">
            <v>89210</v>
          </cell>
          <cell r="B760" t="str">
            <v>ROLO COmPACtADOR VIBRAtÓRIO DE Um CILINDRO AÇO LISO, POtÊNCIA 80 hP, PESO OPERACIONAL mÁXImO 8,1 t, ImPACtO DINÂmICO 16,15 / 9,5 t, LARGURA DE tRABALhO 1,68 m - DEPRECIAÇÃO. AF_06/2014</v>
          </cell>
          <cell r="C760" t="str">
            <v>h</v>
          </cell>
          <cell r="D760">
            <v>15.34</v>
          </cell>
        </row>
        <row r="761">
          <cell r="A761">
            <v>89211</v>
          </cell>
          <cell r="B761" t="str">
            <v>ROLO COmPACtADOR VIBRAtÓRIO DE Um CILINDRO AÇO LISO, POtÊNCIA 80 hP, PESO OPERACIONAL mÁXImO 8,1 t, ImPACtO DINÂmICO 16,15 / 9,5 t, LARGURA DE tRABALhO 1,68 m - JUROS. AF_06/2014</v>
          </cell>
          <cell r="C761" t="str">
            <v>h</v>
          </cell>
          <cell r="D761">
            <v>4.03</v>
          </cell>
        </row>
        <row r="762">
          <cell r="A762">
            <v>89212</v>
          </cell>
          <cell r="B762" t="str">
            <v>BAtE-EStACAS POR GRAVIDADE, POtÊNCIA DE 160 hP, PESO DO mARtELO AtÉ 3 tONELADAS - DEPRECIAÇÃO. AF_11/2014</v>
          </cell>
          <cell r="C762" t="str">
            <v>h</v>
          </cell>
          <cell r="D762">
            <v>14.49</v>
          </cell>
        </row>
        <row r="763">
          <cell r="A763">
            <v>89213</v>
          </cell>
          <cell r="B763" t="str">
            <v>BAtE-EStACAS POR GRAVIDADE, POtÊNCIA DE 160 hP, PESO DO mARtELO AtÉ 3 tONELADAS - JUROS. AF_11/2014</v>
          </cell>
          <cell r="C763" t="str">
            <v>h</v>
          </cell>
          <cell r="D763">
            <v>4.34</v>
          </cell>
        </row>
        <row r="764">
          <cell r="A764">
            <v>89214</v>
          </cell>
          <cell r="B764" t="str">
            <v>BAtE-EStACAS POR GRAVIDADE, POtÊNCIA DE 160 hP, PESO DO mARtELO AtÉ 3 tONELADAS - mANUtENÇÃO. AF_11/2014</v>
          </cell>
          <cell r="C764" t="str">
            <v>h</v>
          </cell>
          <cell r="D764">
            <v>13.6</v>
          </cell>
        </row>
        <row r="765">
          <cell r="A765">
            <v>89215</v>
          </cell>
          <cell r="B765" t="str">
            <v>BAtE-EStACAS POR GRAVIDADE, POtÊNCIA DE 160 hP, PESO DO mARtELO AtÉ 3 tONELADAS - mAtERIAIS NA OPERAÇÃO. AF_11/2014</v>
          </cell>
          <cell r="C765" t="str">
            <v>h</v>
          </cell>
          <cell r="D765">
            <v>72.849999999999994</v>
          </cell>
        </row>
        <row r="766">
          <cell r="A766">
            <v>89221</v>
          </cell>
          <cell r="B766" t="str">
            <v>BEtONEIRA CAPACIDADE NOmINAL DE 600 L, CAPACIDADE DE mIStURA 360 L, mOtOR ELÉtRICO tRIFÁSICO POtÊNCIA DE 4 CV, SEm CARREGADOR - DEPRECIAÇÃO. AF_11/2014</v>
          </cell>
          <cell r="C766" t="str">
            <v>h</v>
          </cell>
          <cell r="D766">
            <v>0.73</v>
          </cell>
        </row>
        <row r="767">
          <cell r="A767">
            <v>89222</v>
          </cell>
          <cell r="B767" t="str">
            <v>BEtONEIRA CAPACIDADE NOmINAL DE 600 L, CAPACIDADE DE mIStURA 360 L, mOtOR ELÉtRICO tRIFÁSICO POtÊNCIA DE 4 CV, SEm CARREGADOR - JUROS. AF_11/2014</v>
          </cell>
          <cell r="C767" t="str">
            <v>h</v>
          </cell>
          <cell r="D767">
            <v>0.16</v>
          </cell>
        </row>
        <row r="768">
          <cell r="A768">
            <v>89223</v>
          </cell>
          <cell r="B768" t="str">
            <v>BEtONEIRA CAPACIDADE NOmINAL DE 600 L, CAPACIDADE DE mIStURA 360 L, mOtOR ELÉtRICO tRIFÁSICO POtÊNCIA DE 4 CV, SEm CARREGADOR - mANUtENÇÃO. AF_11/2014</v>
          </cell>
          <cell r="C768" t="str">
            <v>h</v>
          </cell>
          <cell r="D768">
            <v>0.69</v>
          </cell>
        </row>
        <row r="769">
          <cell r="A769">
            <v>89224</v>
          </cell>
          <cell r="B769" t="str">
            <v>BEtONEIRA CAPACIDADE NOmINAL DE 600 L, CAPACIDADE DE mIStURA 360 L, mOtOR ELÉtRICO tRIFÁSICO POtÊNCIA DE 4 CV, SEm CARREGADOR - mAtERIAIS NA OPERAÇÃO. AF_11/2014</v>
          </cell>
          <cell r="C769" t="str">
            <v>h</v>
          </cell>
          <cell r="D769">
            <v>1.92</v>
          </cell>
        </row>
        <row r="770">
          <cell r="A770">
            <v>89228</v>
          </cell>
          <cell r="B770" t="str">
            <v>mOtONIVELADORA POtÊNCIA BÁSICA LÍQUIDA (PRImEIRA mARChA) 125 hP, PESO BRUtO 13032 KG, LARGURA DA LÂmINA DE 3,7 m - DEPRECIAÇÃO. AF_06/2014</v>
          </cell>
          <cell r="C770" t="str">
            <v>h</v>
          </cell>
          <cell r="D770">
            <v>21.88</v>
          </cell>
        </row>
        <row r="771">
          <cell r="A771">
            <v>89229</v>
          </cell>
          <cell r="B771" t="str">
            <v>mOtONIVELADORA POtÊNCIA BÁSICA LÍQUIDA (PRImEIRA mARChA) 125 hP, PESO BRUtO 13032 KG, LARGURA DA LÂmINA DE 3,7 m - JUROS. AF_06/2014</v>
          </cell>
          <cell r="C771" t="str">
            <v>h</v>
          </cell>
          <cell r="D771">
            <v>7.49</v>
          </cell>
        </row>
        <row r="772">
          <cell r="A772">
            <v>89230</v>
          </cell>
          <cell r="B772" t="str">
            <v>FRESADORA DE ASFALtO A FRIO SOBRE RODAS, LARGURA FRESAGEm DE 1,0 m, POtÊNCIA 208 hP - DEPRECIAÇÃO. AF_11/2014</v>
          </cell>
          <cell r="C772" t="str">
            <v>h</v>
          </cell>
          <cell r="D772">
            <v>83.88</v>
          </cell>
        </row>
        <row r="773">
          <cell r="A773">
            <v>89231</v>
          </cell>
          <cell r="B773" t="str">
            <v>FRESADORA DE ASFALtO A FRIO SOBRE RODAS, LARGURA FRESAGEm DE 1,0 m, POtÊNCIA 208 hP - JUROS. AF_11/2014</v>
          </cell>
          <cell r="C773" t="str">
            <v>h</v>
          </cell>
          <cell r="D773">
            <v>25.14</v>
          </cell>
        </row>
        <row r="774">
          <cell r="A774">
            <v>89232</v>
          </cell>
          <cell r="B774" t="str">
            <v>FRESADORA DE ASFALtO A FRIO SOBRE RODAS, LARGURA FRESAGEm DE 1,0 m, POtÊNCIA 208 hP - mANUtENÇÃO. AF_11/2014</v>
          </cell>
          <cell r="C774" t="str">
            <v>h</v>
          </cell>
          <cell r="D774">
            <v>149.62</v>
          </cell>
        </row>
        <row r="775">
          <cell r="A775">
            <v>89233</v>
          </cell>
          <cell r="B775" t="str">
            <v>FRESADORA DE ASFALtO A FRIO SOBRE RODAS, LARGURA FRESAGEm DE 1,0 m, POtÊNCIA 208 hP - mAtERIAIS NA OPERAÇÃO. AF_11/2014</v>
          </cell>
          <cell r="C775" t="str">
            <v>h</v>
          </cell>
          <cell r="D775">
            <v>94.68</v>
          </cell>
        </row>
        <row r="776">
          <cell r="A776">
            <v>89236</v>
          </cell>
          <cell r="B776" t="str">
            <v>FRESADORA DE ASFALtO A FRIO SOBRE RODAS, LARGURA FRESAGEm DE 2,0 m, POtÊNCIA 550 hP - DEPRECIAÇÃO. AF_11/2014</v>
          </cell>
          <cell r="C776" t="str">
            <v>h</v>
          </cell>
          <cell r="D776">
            <v>195.95</v>
          </cell>
        </row>
        <row r="777">
          <cell r="A777">
            <v>89237</v>
          </cell>
          <cell r="B777" t="str">
            <v>FRESADORA DE ASFALtO A FRIO SOBRE RODAS, LARGURA FRESAGEm DE 2,0 m, POtÊNCIA 550 hP - JUROS. AF_11/2014</v>
          </cell>
          <cell r="C777" t="str">
            <v>h</v>
          </cell>
          <cell r="D777">
            <v>58.74</v>
          </cell>
        </row>
        <row r="778">
          <cell r="A778">
            <v>89238</v>
          </cell>
          <cell r="B778" t="str">
            <v>FRESADORA DE ASFALtO A FRIO SOBRE RODAS, LARGURA FRESAGEm DE 2,0 m, POtÊNCIA 550 hP - mANUtENÇÃO. AF_11/2014</v>
          </cell>
          <cell r="C778" t="str">
            <v>h</v>
          </cell>
          <cell r="D778">
            <v>349.52</v>
          </cell>
        </row>
        <row r="779">
          <cell r="A779">
            <v>89239</v>
          </cell>
          <cell r="B779" t="str">
            <v>FRESADORA DE ASFALtO A FRIO SOBRE RODAS, LARGURA FRESAGEm DE 2,0 m, POtÊNCIA 550 hP - mAtERIAIS NA OPERAÇÃO. AF_11/2014</v>
          </cell>
          <cell r="C779" t="str">
            <v>h</v>
          </cell>
          <cell r="D779">
            <v>250.38</v>
          </cell>
        </row>
        <row r="780">
          <cell r="A780">
            <v>89240</v>
          </cell>
          <cell r="B780" t="str">
            <v>VIBROACABADORA DE ASFALtO SOBRE EStEIRAS, LARGURA DE PAVImENtAÇÃO 1,90 m A 5,30 m, POtÊNCIA 105 hP CAPACIDADE 450 t/h - DEPRECIAÇÃO. AF_11/2014</v>
          </cell>
          <cell r="C780" t="str">
            <v>h</v>
          </cell>
          <cell r="D780">
            <v>60.13</v>
          </cell>
        </row>
        <row r="781">
          <cell r="A781">
            <v>89241</v>
          </cell>
          <cell r="B781" t="str">
            <v>VIBROACABADORA DE ASFALtO SOBRE EStEIRAS, LARGURA DE PAVImENtAÇÃO 1,90 m A 5,30 m, POtÊNCIA 105 hP CAPACIDADE 450 t/h - JUROS. AF_11/2014</v>
          </cell>
          <cell r="C781" t="str">
            <v>h</v>
          </cell>
          <cell r="D781">
            <v>20.59</v>
          </cell>
        </row>
        <row r="782">
          <cell r="A782">
            <v>89246</v>
          </cell>
          <cell r="B782" t="str">
            <v>RECICLADORA DE ASFALtO A FRIO SOBRE RODAS, LARGURA FRESAGEm DE 2,0 m, POtÊNCIA 422 hP - DEPRECIAÇÃO. AF_11/2014</v>
          </cell>
          <cell r="C782" t="str">
            <v>h</v>
          </cell>
          <cell r="D782">
            <v>170.26</v>
          </cell>
        </row>
        <row r="783">
          <cell r="A783">
            <v>89247</v>
          </cell>
          <cell r="B783" t="str">
            <v>RECICLADORA DE ASFALtO A FRIO SOBRE RODAS, LARGURA FRESAGEm DE 2,0 m, POtÊNCIA 422 hP - JUROS. AF_11/2014</v>
          </cell>
          <cell r="C783" t="str">
            <v>h</v>
          </cell>
          <cell r="D783">
            <v>51.04</v>
          </cell>
        </row>
        <row r="784">
          <cell r="A784">
            <v>89248</v>
          </cell>
          <cell r="B784" t="str">
            <v>RECICLADORA DE ASFALtO A FRIO SOBRE RODAS, LARGURA FRESAGEm DE 2,0 m, POtÊNCIA 422 hP - mANUtENÇÃO. AF_11/2014</v>
          </cell>
          <cell r="C784" t="str">
            <v>h</v>
          </cell>
          <cell r="D784">
            <v>303.70999999999998</v>
          </cell>
        </row>
        <row r="785">
          <cell r="A785">
            <v>89249</v>
          </cell>
          <cell r="B785" t="str">
            <v>RECICLADORA DE ASFALtO A FRIO SOBRE RODAS, LARGURA FRESAGEm DE 2,0 m, POtÊNCIA 422 hP - mAtERIAIS NA OPERAÇÃO. AF_11/2014</v>
          </cell>
          <cell r="C785" t="str">
            <v>h</v>
          </cell>
          <cell r="D785">
            <v>192.11</v>
          </cell>
        </row>
        <row r="786">
          <cell r="A786">
            <v>89253</v>
          </cell>
          <cell r="B786" t="str">
            <v>VIBROACABADORA DE ASFALtO SOBRE EStEIRAS, LARGURA DE PAVImENtAÇÃO 2,13 m A 4,55 m, POtÊNCIA 100 hP, CAPACIDADE 400 t/h - DEPRECIAÇÃO. AF_11/2014</v>
          </cell>
          <cell r="C786" t="str">
            <v>h</v>
          </cell>
          <cell r="D786">
            <v>49.28</v>
          </cell>
        </row>
        <row r="787">
          <cell r="A787">
            <v>89254</v>
          </cell>
          <cell r="B787" t="str">
            <v>VIBROACABADORA DE ASFALtO SOBRE EStEIRAS, LARGURA DE PAVImENtAÇÃO 2,13 m A 4,55 m, POtÊNCIA 100 hP, CAPACIDADE 400 t/h - JUROS. AF_11/2014</v>
          </cell>
          <cell r="C787" t="str">
            <v>h</v>
          </cell>
          <cell r="D787">
            <v>16.87</v>
          </cell>
        </row>
        <row r="788">
          <cell r="A788">
            <v>89255</v>
          </cell>
          <cell r="B788" t="str">
            <v>VIBROACABADORA DE ASFALtO SOBRE EStEIRAS, LARGURA DE PAVImENtAÇÃO 2,13 m A 4,55 m, POtÊNCIA 100 hP, CAPACIDADE 400 t/h - mANUtENÇÃO. AF_11/2014</v>
          </cell>
          <cell r="C788" t="str">
            <v>h</v>
          </cell>
          <cell r="D788">
            <v>79.209999999999994</v>
          </cell>
        </row>
        <row r="789">
          <cell r="A789">
            <v>89256</v>
          </cell>
          <cell r="B789" t="str">
            <v>VIBROACABADORA DE ASFALtO SOBRE EStEIRAS, LARGURA DE PAVImENtAÇÃO 2,13 m A 4,55 m, POtÊNCIA 100 hP, CAPACIDADE 400 t/h - mAtERIAIS NA OPERAÇÃO. AF_11/2014</v>
          </cell>
          <cell r="C789" t="str">
            <v>h</v>
          </cell>
          <cell r="D789">
            <v>45.52</v>
          </cell>
        </row>
        <row r="790">
          <cell r="A790">
            <v>89259</v>
          </cell>
          <cell r="B790" t="str">
            <v>GUINDAUtO hIDRÁULICO, CAPACIDADE mÁXImA DE CARGA 6200 KG, mOmENtO mÁXImO DE CARGA 11,7 tm, ALCANCE mÁXImO hORIZONtAL 9,70 m, INCLUSIVE CAmINhÃO tOCO PBt 16.000 KG, POtÊNCIA DE 189 CV - DEPRECIAÇÃO. AF_06/2014</v>
          </cell>
          <cell r="C790" t="str">
            <v>h</v>
          </cell>
          <cell r="D790">
            <v>10.029999999999999</v>
          </cell>
        </row>
        <row r="791">
          <cell r="A791">
            <v>89260</v>
          </cell>
          <cell r="B791" t="str">
            <v>GUINDAUtO hIDRÁULICO, CAPACIDADE mÁXImA DE CARGA 6200 KG, mOmENtO mÁXImO DE CARGA 11,7 tm, ALCANCE mÁXImO hORIZONtAL 9,70 m, INCLUSIVE CAmINhÃO tOCO PBt 16.000 KG, POtÊNCIA DE 189 CV - JUROS. AF_06/2014</v>
          </cell>
          <cell r="C791" t="str">
            <v>h</v>
          </cell>
          <cell r="D791">
            <v>3.99</v>
          </cell>
        </row>
        <row r="792">
          <cell r="A792">
            <v>89262</v>
          </cell>
          <cell r="B792" t="str">
            <v>GUINDAUtO hIDRÁULICO, CAPACIDADE mÁXImA DE CARGA 6200 KG, mOmENtO mÁXImO DE CARGA 11,7 tm, ALCANCE mÁXImO hORIZONtAL 9,70 m, INCLUSIVE CAmINhÃO tOCO PBt 16.000 KG, POtÊNCIA DE 189 CV - mANUtENÇÃO. AF_06/2014</v>
          </cell>
          <cell r="C792" t="str">
            <v>h</v>
          </cell>
          <cell r="D792">
            <v>18.809999999999999</v>
          </cell>
        </row>
        <row r="793">
          <cell r="A793">
            <v>89264</v>
          </cell>
          <cell r="B793" t="str">
            <v>CAmINhÃO tOCO, PBt 16.000 KG, CARGA ÚtIL mÁX. 10.685 KG, DISt. ENtRE EIXOS 4,8 m, POtÊNCIA 189 CV, INCLUSIVE CARROCERIA FIXA ABERtA DE mADEIRA P/ tRANSPORtE GERAL DE CARGA SECA, DImEN. APROX. 2,5 X 7,00 X 0,50 m - DEPRECIAÇÃO. AF_06/2014</v>
          </cell>
          <cell r="C793" t="str">
            <v>h</v>
          </cell>
          <cell r="D793">
            <v>8.18</v>
          </cell>
        </row>
        <row r="794">
          <cell r="A794">
            <v>89265</v>
          </cell>
          <cell r="B794" t="str">
            <v>CAmINhÃO tOCO, PBt 16.000 KG, CARGA ÚtIL mÁX. 10.685 KG, DISt. ENtRE EIXOS 4,8 m, POtÊNCIA 189 CV, INCLUSIVE CARROCERIA FIXA ABERtA DE mADEIRA P/ tRANSPORtE GERAL DE CARGA SECA, DImEN. APROX. 2,5 X 7,00 X 0,50 m - JUROS. AF_06/2014</v>
          </cell>
          <cell r="C794" t="str">
            <v>h</v>
          </cell>
          <cell r="D794">
            <v>3.26</v>
          </cell>
        </row>
        <row r="795">
          <cell r="A795">
            <v>89266</v>
          </cell>
          <cell r="B795" t="str">
            <v>CAmINhÃO tOCO, PBt 16.000 KG, CARGA ÚtIL mÁX. 10.685 KG, DISt. ENtRE EIXOS 4,8 m, POtÊNCIA 189 CV, INCLUSIVE CARROCERIA FIXA ABERtA DE mADEIRA P/ tRANSPORtE GERAL DE CARGA SECA, DImEN. APROX. 2,5 X 7,00 X 0,50 m - ImPOStOS E SEGUROS. AF_06/2014</v>
          </cell>
          <cell r="C795" t="str">
            <v>h</v>
          </cell>
          <cell r="D795">
            <v>0.66</v>
          </cell>
        </row>
        <row r="796">
          <cell r="A796">
            <v>89267</v>
          </cell>
          <cell r="B796" t="str">
            <v>GUINDAStE hIDRÁULICO AUtOPROPELIDO, COm LANÇA tELESCÓPICA 28,80 m, CAPACIDADE mÁXImA 30 t, POtÊNCIA 97 KW, tRAÇÃO 4 X 4 - DEPRECIAÇÃO. AF_11/2014</v>
          </cell>
          <cell r="C796" t="str">
            <v>h</v>
          </cell>
          <cell r="D796">
            <v>25.23</v>
          </cell>
        </row>
        <row r="797">
          <cell r="A797">
            <v>89268</v>
          </cell>
          <cell r="B797" t="str">
            <v>GUINDAStE hIDRÁULICO AUtOPROPELIDO, COm LANÇA tELESCÓPICA 28,80 m, CAPACIDADE mÁXImA 30 t, POtÊNCIA 97 KW, tRAÇÃO 4 X 4 - JUROS. AF_11/2014</v>
          </cell>
          <cell r="C797" t="str">
            <v>h</v>
          </cell>
          <cell r="D797">
            <v>8.64</v>
          </cell>
        </row>
        <row r="798">
          <cell r="A798">
            <v>89269</v>
          </cell>
          <cell r="B798" t="str">
            <v>GUINDAStE hIDRÁULICO AUtOPROPELIDO, COm LANÇA tELESCÓPICA 28,80 m, CAPACIDADE mÁXImA 30 t, POtÊNCIA 97 KW, tRAÇÃO 4 X 4 - ImPOStOS E SEGUROS. AF_11/2014</v>
          </cell>
          <cell r="C798" t="str">
            <v>h</v>
          </cell>
          <cell r="D798">
            <v>1.76</v>
          </cell>
        </row>
        <row r="799">
          <cell r="A799">
            <v>89270</v>
          </cell>
          <cell r="B799" t="str">
            <v>GUINDAStE hIDRÁULICO AUtOPROPELIDO, COm LANÇA tELESCÓPICA 28,80 m, CAPACIDADE mÁXImA 30 t, POtÊNCIA 97 KW, tRAÇÃO 4 X 4 - mANUtENÇÃO. AF_11/2014</v>
          </cell>
          <cell r="C799" t="str">
            <v>h</v>
          </cell>
          <cell r="D799">
            <v>40.549999999999997</v>
          </cell>
        </row>
        <row r="800">
          <cell r="A800">
            <v>89271</v>
          </cell>
          <cell r="B800" t="str">
            <v>GUINDAStE hIDRÁULICO AUtOPROPELIDO, COm LANÇA tELESCÓPICA 28,80 m, CAPACIDADE mÁXImA 30 t, POtÊNCIA 97 KW, tRAÇÃO 4 X 4 - mAtERIAIS NA OPERAÇÃO. AF_11/2014</v>
          </cell>
          <cell r="C800" t="str">
            <v>h</v>
          </cell>
          <cell r="D800">
            <v>59.18</v>
          </cell>
        </row>
        <row r="801">
          <cell r="A801">
            <v>89274</v>
          </cell>
          <cell r="B801" t="str">
            <v>BEtONEIRA CAPACIDADE NOmINAL DE 600 L, CAPACIDADE DE mIStURA 440 L, mOtOR A DIESEL POtÊNCIA 10 hP, COm CARREGADOR - DEPRECIAÇÃO. AF_11/2014</v>
          </cell>
          <cell r="C801" t="str">
            <v>h</v>
          </cell>
          <cell r="D801">
            <v>0.89</v>
          </cell>
        </row>
        <row r="802">
          <cell r="A802">
            <v>89275</v>
          </cell>
          <cell r="B802" t="str">
            <v>BEtONEIRA CAPACIDADE NOmINAL DE 600 L, CAPACIDADE DE mIStURA 440 L, mOtOR A DIESEL POtÊNCIA 10 hP, COm CARREGADOR - JUROS. AF_11/2014</v>
          </cell>
          <cell r="C802" t="str">
            <v>h</v>
          </cell>
          <cell r="D802">
            <v>0.2</v>
          </cell>
        </row>
        <row r="803">
          <cell r="A803">
            <v>89276</v>
          </cell>
          <cell r="B803" t="str">
            <v>BEtONEIRA CAPACIDADE NOmINAL DE 600 L, CAPACIDADE DE mIStURA 440 L, mOtOR A DIESEL POtÊNCIA 10 hP, COm CARREGADOR - mANUtENÇÃO. AF_11/2014</v>
          </cell>
          <cell r="C803" t="str">
            <v>h</v>
          </cell>
          <cell r="D803">
            <v>0.84</v>
          </cell>
        </row>
        <row r="804">
          <cell r="A804">
            <v>89277</v>
          </cell>
          <cell r="B804" t="str">
            <v>BEtONEIRA CAPACIDADE NOmINAL DE 600 L, CAPACIDADE DE mIStURA 440 L, mOtOR A DIESEL POtÊNCIA 10 hP, COm CARREGADOR - mAtERIAIS NA OPERAÇÃO. AF_11/2014</v>
          </cell>
          <cell r="C804" t="str">
            <v>h</v>
          </cell>
          <cell r="D804">
            <v>4.54</v>
          </cell>
        </row>
        <row r="805">
          <cell r="A805">
            <v>89280</v>
          </cell>
          <cell r="B805" t="str">
            <v>ROLO COmPACtADOR VIBRAtÓRIO tANDEm AÇO LISO, POtÊNCIA 58 hP, PESO SEm/COm LAStRO 6,5 / 9,4 t, LARGURA DE tRABALhO 1,2 m - DEPRECIAÇÃO. AF_06/2014</v>
          </cell>
          <cell r="C805" t="str">
            <v>h</v>
          </cell>
          <cell r="D805">
            <v>18.84</v>
          </cell>
        </row>
        <row r="806">
          <cell r="A806">
            <v>89281</v>
          </cell>
          <cell r="B806" t="str">
            <v>ROLO COmPACtADOR VIBRAtÓRIO tANDEm AÇO LISO, POtÊNCIA 58 hP, PESO SEm/COm LAStRO 6,5 / 9,4 t, LARGURA DE tRABALhO 1,2 m - JUROS. AF_06/2014</v>
          </cell>
          <cell r="C806" t="str">
            <v>h</v>
          </cell>
          <cell r="D806">
            <v>4.95</v>
          </cell>
        </row>
        <row r="807">
          <cell r="A807">
            <v>89870</v>
          </cell>
          <cell r="B807" t="str">
            <v>CAmINhÃO BASCULANtE 14 m3, COm CAVALO mECÂNICO DE CAPACIDADE mÁXImA DE tRAÇÃO COmBINADO DE 36000 KG, POtÊNCIA 286 CV, INCLUSIVE SEmIREBOQUE COm CAÇAmBA mEtÁLICA - DEPRECIAÇÃO. AF_12/2014</v>
          </cell>
          <cell r="C807" t="str">
            <v>h</v>
          </cell>
          <cell r="D807">
            <v>17.940000000000001</v>
          </cell>
        </row>
        <row r="808">
          <cell r="A808">
            <v>89871</v>
          </cell>
          <cell r="B808" t="str">
            <v>CAmINhÃO BASCULANtE 14 m3, COm CAVALO mECÂNICO DE CAPACIDADE mÁXImA DE tRAÇÃO COmBINADO DE 36000 KG, POtÊNCIA 286 CV, INCLUSIVE SEmIREBOQUE COm CAÇAmBA mEtÁLICA - JUROS. AF_12/2014</v>
          </cell>
          <cell r="C808" t="str">
            <v>h</v>
          </cell>
          <cell r="D808">
            <v>6.28</v>
          </cell>
        </row>
        <row r="809">
          <cell r="A809">
            <v>89872</v>
          </cell>
          <cell r="B809" t="str">
            <v>CAmINhÃO BASCULANtE 14 m3, COm CAVALO mECÂNICO DE CAPACIDADE mÁXImA DE tRAÇÃO COmBINADO DE 36000 KG, POtÊNCIA 286 CV, INCLUSIVE SEmIREBOQUE COm CAÇAmBA mEtÁLICA - ImPOStOS E SEGUROS. AF_12/2014</v>
          </cell>
          <cell r="C809" t="str">
            <v>h</v>
          </cell>
          <cell r="D809">
            <v>1.29</v>
          </cell>
        </row>
        <row r="810">
          <cell r="A810">
            <v>89873</v>
          </cell>
          <cell r="B810" t="str">
            <v>CAmINhÃO BASCULANtE 14 m3, COm CAVALO mECÂNICO DE CAPACIDADE mÁXImA DE tRAÇÃO COmBINADO DE 36000 KG, POtÊNCIA 286 CV, INCLUSIVE SEmIREBOQUE COm CAÇAmBA mEtÁLICA - mANUtENÇÃO. AF_12/2014</v>
          </cell>
          <cell r="C810" t="str">
            <v>h</v>
          </cell>
          <cell r="D810">
            <v>33.64</v>
          </cell>
        </row>
        <row r="811">
          <cell r="A811">
            <v>89874</v>
          </cell>
          <cell r="B811" t="str">
            <v>CAmINhÃO BASCULANtE 14 m3, COm CAVALO mECÂNICO DE CAPACIDADE mÁXImA DE tRAÇÃO COmBINADO DE 36000 KG, POtÊNCIA 286 CV, INCLUSIVE SEmIREBOQUE COm CAÇAmBA mEtÁLICA - mAtERIAIS NA OPERAÇÃO. AF_12/2014</v>
          </cell>
          <cell r="C811" t="str">
            <v>h</v>
          </cell>
          <cell r="D811">
            <v>128.44</v>
          </cell>
        </row>
        <row r="812">
          <cell r="A812">
            <v>89878</v>
          </cell>
          <cell r="B812" t="str">
            <v>CAmINhÃO BASCULANtE 18 m3, COm CAVALO mECÂNICO DE CAPACIDADE mÁXImA DE tRAÇÃO COmBINADO DE 45000 KG, POtÊNCIA 330 CV, INCLUSIVE SEmIREBOQUE COm CAÇAmBA mEtÁLICA - DEPRECIAÇÃO. AF_12/2014</v>
          </cell>
          <cell r="C812" t="str">
            <v>h</v>
          </cell>
          <cell r="D812">
            <v>18.940000000000001</v>
          </cell>
        </row>
        <row r="813">
          <cell r="A813">
            <v>89879</v>
          </cell>
          <cell r="B813" t="str">
            <v>CAmINhÃO BASCULANtE 18 m3, COm CAVALO mECÂNICO DE CAPACIDADE mÁXImA DE tRAÇÃO COmBINADO DE 45000 KG, POtÊNCIA 330 CV, INCLUSIVE SEmIREBOQUE COm CAÇAmBA mEtÁLICA - JUROS. AF_12/2014</v>
          </cell>
          <cell r="C813" t="str">
            <v>h</v>
          </cell>
          <cell r="D813">
            <v>6.62</v>
          </cell>
        </row>
        <row r="814">
          <cell r="A814">
            <v>89880</v>
          </cell>
          <cell r="B814" t="str">
            <v>CAmINhÃO BASCULANtE 18 m3, COm CAVALO mECÂNICO DE CAPACIDADE mÁXImA DE tRAÇÃO COmBINADO DE 45000 KG, POtÊNCIA 330 CV, INCLUSIVE SEmIREBOQUE COm CAÇAmBA mEtÁLICA - ImPOStOS E SEGUROS. AF_12/2014</v>
          </cell>
          <cell r="C814" t="str">
            <v>h</v>
          </cell>
          <cell r="D814">
            <v>1.36</v>
          </cell>
        </row>
        <row r="815">
          <cell r="A815">
            <v>89881</v>
          </cell>
          <cell r="B815" t="str">
            <v>CAmINhÃO BASCULANtE 18 m3, COm CAVALO mECÂNICO DE CAPACIDADE mÁXImA DE tRAÇÃO COmBINADO DE 45000 KG, POtÊNCIA 330 CV, INCLUSIVE SEmIREBOQUE COm CAÇAmBA mEtÁLICA - mANUtENÇÃO. AF_12/2014</v>
          </cell>
          <cell r="C815" t="str">
            <v>h</v>
          </cell>
          <cell r="D815">
            <v>35.51</v>
          </cell>
        </row>
        <row r="816">
          <cell r="A816">
            <v>89882</v>
          </cell>
          <cell r="B816" t="str">
            <v>CAmINhÃO BASCULANtE 18 m3, COm CAVALO mECÂNICO DE CAPACIDADE mÁXImA DE tRAÇÃO COmBINADO DE 45000 KG, POtÊNCIA 330 CV, INCLUSIVE SEmIREBOQUE COm CAÇAmBA mEtÁLICA - mAtERIAIS NA OPERAÇÃO. AF_12/2014</v>
          </cell>
          <cell r="C816" t="str">
            <v>h</v>
          </cell>
          <cell r="D816">
            <v>148.21</v>
          </cell>
        </row>
        <row r="817">
          <cell r="A817">
            <v>90582</v>
          </cell>
          <cell r="B817" t="str">
            <v>VIBRADOR DE ImERSÃO, DIÂmEtRO DE PONtEIRA 45mm, mOtOR ELÉtRICO tRIFÁSICO POtÊNCIA DE 2 CV - DEPRECIAÇÃO. AF_06/2015</v>
          </cell>
          <cell r="C817" t="str">
            <v>h</v>
          </cell>
          <cell r="D817">
            <v>0.24</v>
          </cell>
        </row>
        <row r="818">
          <cell r="A818">
            <v>90583</v>
          </cell>
          <cell r="B818" t="str">
            <v>VIBRADOR DE ImERSÃO, DIÂmEtRO DE PONtEIRA 45mm, mOtOR ELÉtRICO tRIFÁSICO POtÊNCIA DE 2 CV - JUROS. AF_06/2015</v>
          </cell>
          <cell r="C818" t="str">
            <v>h</v>
          </cell>
          <cell r="D818">
            <v>0.05</v>
          </cell>
        </row>
        <row r="819">
          <cell r="A819">
            <v>90584</v>
          </cell>
          <cell r="B819" t="str">
            <v>VIBRADOR DE ImERSÃO, DIÂmEtRO DE PONtEIRA 45mm, mOtOR ELÉtRICO tRIFÁSICO POtÊNCIA DE 2 CV - mANUtENÇÃO. AF_06/2015</v>
          </cell>
          <cell r="C819" t="str">
            <v>h</v>
          </cell>
          <cell r="D819">
            <v>0.19</v>
          </cell>
        </row>
        <row r="820">
          <cell r="A820">
            <v>90585</v>
          </cell>
          <cell r="B820" t="str">
            <v>VIBRADOR DE ImERSÃO, DIÂmEtRO DE PONtEIRA 45mm, mOtOR ELÉtRICO tRIFÁSICO POtÊNCIA DE 2 CV - mAtERIAIS NA OPERAÇÃO. AF_06/2015</v>
          </cell>
          <cell r="C820" t="str">
            <v>h</v>
          </cell>
          <cell r="D820">
            <v>0.96</v>
          </cell>
        </row>
        <row r="821">
          <cell r="A821">
            <v>90621</v>
          </cell>
          <cell r="B821" t="str">
            <v>PERFURAtRIZ mANUAL, tORQUE mÁXImO 83 N.m, POtÊNCIA 5 CV, COm DIÂmEtRO mÁXImO 4" - DEPRECIAÇÃO. AF_06/2015</v>
          </cell>
          <cell r="C821" t="str">
            <v>h</v>
          </cell>
          <cell r="D821">
            <v>1.1299999999999999</v>
          </cell>
        </row>
        <row r="822">
          <cell r="A822">
            <v>90622</v>
          </cell>
          <cell r="B822" t="str">
            <v>PERFURAtRIZ mANUAL, tORQUE mÁXImO 83 N.m, POtÊNCIA 5 CV, COm DIÂmEtRO mÁXImO 4" - JUROS. AF_06/2015</v>
          </cell>
          <cell r="C822" t="str">
            <v>h</v>
          </cell>
          <cell r="D822">
            <v>0.25</v>
          </cell>
        </row>
        <row r="823">
          <cell r="A823">
            <v>90623</v>
          </cell>
          <cell r="B823" t="str">
            <v>PERFURAtRIZ mANUAL, tORQUE mÁXImO 83 N.m, POtÊNCIA 5 CV, COm DIÂmEtRO mÁXImO 4" - mANUtENÇÃO. AF_06/2015</v>
          </cell>
          <cell r="C823" t="str">
            <v>h</v>
          </cell>
          <cell r="D823">
            <v>1.41</v>
          </cell>
        </row>
        <row r="824">
          <cell r="A824">
            <v>90624</v>
          </cell>
          <cell r="B824" t="str">
            <v>PERFURAtRIZ mANUAL, tORQUE mÁXImO 83 N.m, POtÊNCIA 5 CV, COm DIÂmEtRO mÁXImO 4" - mAtERIAIS NA OPERAÇÃO. AF_06/2015</v>
          </cell>
          <cell r="C824" t="str">
            <v>h</v>
          </cell>
          <cell r="D824">
            <v>2.41</v>
          </cell>
        </row>
        <row r="825">
          <cell r="A825">
            <v>90627</v>
          </cell>
          <cell r="B825" t="str">
            <v>PERFURAtRIZ SOBRE EStEIRA, tORQUE mÁXImO 600 KGF, PESO mÉDIO 1000 KG, POtÊNCIA 20 hP, DIÂmEtRO mÁXImO 10" - DEPRECIAÇÃO. AF_06/2015</v>
          </cell>
          <cell r="C825" t="str">
            <v>h</v>
          </cell>
          <cell r="D825">
            <v>25.86</v>
          </cell>
        </row>
        <row r="826">
          <cell r="A826">
            <v>90628</v>
          </cell>
          <cell r="B826" t="str">
            <v>PERFURAtRIZ SOBRE EStEIRA, tORQUE mÁXImO 600 KGF, PESO mÉDIO 1000 KG, POtÊNCIA 20 hP, DIÂmEtRO mÁXImO 10" - JUROS. AF_06/2015</v>
          </cell>
          <cell r="C826" t="str">
            <v>h</v>
          </cell>
          <cell r="D826">
            <v>6.79</v>
          </cell>
        </row>
        <row r="827">
          <cell r="A827">
            <v>90629</v>
          </cell>
          <cell r="B827" t="str">
            <v>PERFURAtRIZ SOBRE EStEIRA, tORQUE mÁXImO 600 KGF, PESO mÉDIO 1000 KG, POtÊNCIA 20 hP, DIÂmEtRO mÁXImO 10" - mANUtENÇÃO. AF_06/2015</v>
          </cell>
          <cell r="C827" t="str">
            <v>h</v>
          </cell>
          <cell r="D827">
            <v>32.369999999999997</v>
          </cell>
        </row>
        <row r="828">
          <cell r="A828">
            <v>90630</v>
          </cell>
          <cell r="B828" t="str">
            <v>PERFURAtRIZ SOBRE EStEIRA, tORQUE mÁXImO 600 KGF, PESO mÉDIO 1000 KG, POtÊNCIA 20 hP, DIÂmEtRO mÁXImO 10" - mAtERIAIS NA OPERAÇÃO. AF_06/2015</v>
          </cell>
          <cell r="C828" t="str">
            <v>h</v>
          </cell>
          <cell r="D828">
            <v>9.76</v>
          </cell>
        </row>
        <row r="829">
          <cell r="A829">
            <v>90633</v>
          </cell>
          <cell r="B829" t="str">
            <v>mIStURADOR DUPLO hORIZONtAL DE ALtA tURBULÊNCIA, CAPACIDADE / VOLUmE 2 X 500 LItROS, mOtORES ELÉtRICOS mÍNImO 5 CV CADA, PARA NAtA CImENtO, ARGAmASSA E OUtROS - DEPRECIAÇÃO. AF_06/2015</v>
          </cell>
          <cell r="C829" t="str">
            <v>h</v>
          </cell>
          <cell r="D829">
            <v>2.27</v>
          </cell>
        </row>
        <row r="830">
          <cell r="A830">
            <v>90634</v>
          </cell>
          <cell r="B830" t="str">
            <v>mIStURADOR DUPLO hORIZONtAL DE ALtA tURBULÊNCIA, CAPACIDADE / VOLUmE 2 X 500 LItROS, mOtORES ELÉtRICOS mÍNImO 5 CV CADA, PARA NAtA CImENtO, ARGAmASSA E OUtROS - JUROS. AF_06/2015</v>
          </cell>
          <cell r="C830" t="str">
            <v>h</v>
          </cell>
          <cell r="D830">
            <v>0.51</v>
          </cell>
        </row>
        <row r="831">
          <cell r="A831">
            <v>90635</v>
          </cell>
          <cell r="B831" t="str">
            <v>mIStURADOR DUPLO hORIZONtAL DE ALtA tURBULÊNCIA, CAPACIDADE / VOLUmE 2 X 500 LItROS, mOtORES ELÉtRICOS mÍNImO 5 CV CADA, PARA NAtA CImENtO, ARGAmASSA E OUtROS - mANUtENÇÃO. AF_06/2015</v>
          </cell>
          <cell r="C831" t="str">
            <v>h</v>
          </cell>
          <cell r="D831">
            <v>2.48</v>
          </cell>
        </row>
        <row r="832">
          <cell r="A832">
            <v>90636</v>
          </cell>
          <cell r="B832" t="str">
            <v>mIStURADOR DUPLO hORIZONtAL DE ALtA tURBULÊNCIA, CAPACIDADE / VOLUmE 2 X 500 LItROS, mOtORES ELÉtRICOS mÍNImO 5 CV CADA, PARA NAtA CImENtO, ARGAmASSA E OUtROS - mAtERIAIS NA OPERAÇÃO. AF_06/2015</v>
          </cell>
          <cell r="C832" t="str">
            <v>h</v>
          </cell>
          <cell r="D832">
            <v>4.82</v>
          </cell>
        </row>
        <row r="833">
          <cell r="A833">
            <v>90639</v>
          </cell>
          <cell r="B833" t="str">
            <v>BOmBA tRIPLEX, PARA INJEÇÃO DE NAtA DE CImENtO, VAZÃO mÁXImA DE 100 LItROS/mINUtO, PRESSÃO mÁXImA DE 70 BAR - DEPRECIAÇÃO. AF_06/2015</v>
          </cell>
          <cell r="C833" t="str">
            <v>h</v>
          </cell>
          <cell r="D833">
            <v>3.39</v>
          </cell>
        </row>
        <row r="834">
          <cell r="A834">
            <v>90640</v>
          </cell>
          <cell r="B834" t="str">
            <v>BOmBA tRIPLEX, PARA INJEÇÃO DE NAtA DE CImENtO, VAZÃO mÁXImA DE 100 LItROS/mINUtO, PRESSÃO mÁXImA DE 70 BAR - JUROS. AF_06/2015</v>
          </cell>
          <cell r="C834" t="str">
            <v>h</v>
          </cell>
          <cell r="D834">
            <v>0.76</v>
          </cell>
        </row>
        <row r="835">
          <cell r="A835">
            <v>90641</v>
          </cell>
          <cell r="B835" t="str">
            <v>BOmBA tRIPLEX, PARA INJEÇÃO DE NAtA DE CImENtO, VAZÃO mÁXImA DE 100 LItROS/mINUtO, PRESSÃO mÁXImA DE 70 BAR - mANUtENÇÃO. AF_06/2015</v>
          </cell>
          <cell r="C835" t="str">
            <v>h</v>
          </cell>
          <cell r="D835">
            <v>3.71</v>
          </cell>
        </row>
        <row r="836">
          <cell r="A836">
            <v>90642</v>
          </cell>
          <cell r="B836" t="str">
            <v>BOmBA tRIPLEX, PARA INJEÇÃO DE NAtA DE CImENtO, VAZÃO mÁXImA DE 100 LItROS/mINUtO, PRESSÃO mÁXImA DE 70 BAR - mAtERIAIS NA OPERAÇÃO. AF_06/2015</v>
          </cell>
          <cell r="C836" t="str">
            <v>h</v>
          </cell>
          <cell r="D836">
            <v>4.9400000000000004</v>
          </cell>
        </row>
        <row r="837">
          <cell r="A837">
            <v>90646</v>
          </cell>
          <cell r="B837" t="str">
            <v>BOmBA CENtRÍFUGA mONOEStÁGIO COm mOtOR ELÉtRICO mONOFÁSICO, POtÊNCIA 15 hP, DIÂmEtRO DO ROtOR 173 mm, hm/Q = 30 mCA / 90 m3/h A 45 mCA / 55 m3/h - DEPRECIAÇÃO. AF_06/2015</v>
          </cell>
          <cell r="C837" t="str">
            <v>h</v>
          </cell>
          <cell r="D837">
            <v>0.42</v>
          </cell>
        </row>
        <row r="838">
          <cell r="A838">
            <v>90647</v>
          </cell>
          <cell r="B838" t="str">
            <v>BOmBA CENtRÍFUGA mONOEStÁGIO COm mOtOR ELÉtRICO mONOFÁSICO, POtÊNCIA 15 hP, DIÂmEtRO DO ROtOR 173 mm, hm/Q = 30 mCA / 90 m3/h A 45 mCA / 55 m3/h - JUROS. AF_06/2015</v>
          </cell>
          <cell r="C838" t="str">
            <v>h</v>
          </cell>
          <cell r="D838">
            <v>0.09</v>
          </cell>
        </row>
        <row r="839">
          <cell r="A839">
            <v>90648</v>
          </cell>
          <cell r="B839" t="str">
            <v>BOmBA CENtRÍFUGA mONOEStÁGIO COm mOtOR ELÉtRICO mONOFÁSICO, POtÊNCIA 15 hP, DIÂmEtRO DO ROtOR 173 mm, hm/Q = 30 mCA / 90 m3/h A 45 mCA / 55 m3/h - mANUtENÇÃO. AF_06/2015</v>
          </cell>
          <cell r="C839" t="str">
            <v>h</v>
          </cell>
          <cell r="D839">
            <v>0.46</v>
          </cell>
        </row>
        <row r="840">
          <cell r="A840">
            <v>90649</v>
          </cell>
          <cell r="B840" t="str">
            <v>BOmBA CENtRÍFUGA mONOEStÁGIO COm mOtOR ELÉtRICO mONOFÁSICO, POtÊNCIA 15 hP, DIÂmEtRO DO ROtOR 173 mm, hm/Q = 30 mCA / 90 m3/h A 45 mCA / 55 m3/h - mAtERIAIS NA OPERAÇÃO. AF_06/2015</v>
          </cell>
          <cell r="C840" t="str">
            <v>h</v>
          </cell>
          <cell r="D840">
            <v>7.51</v>
          </cell>
        </row>
        <row r="841">
          <cell r="A841">
            <v>90652</v>
          </cell>
          <cell r="B841" t="str">
            <v>BOmBA DE PROJEÇÃO DE CONCREtO SECO, POtÊNCIA 10 CV, VAZÃO 3 m3/h - DEPRECIAÇÃO. AF_06/2015</v>
          </cell>
          <cell r="C841" t="str">
            <v>h</v>
          </cell>
          <cell r="D841">
            <v>2.21</v>
          </cell>
        </row>
        <row r="842">
          <cell r="A842">
            <v>90653</v>
          </cell>
          <cell r="B842" t="str">
            <v>BOmBA DE PROJEÇÃO DE CONCREtO SECO, POtÊNCIA 10 CV, VAZÃO 3 m3/h - JUROS. AF_06/2015</v>
          </cell>
          <cell r="C842" t="str">
            <v>h</v>
          </cell>
          <cell r="D842">
            <v>0.49</v>
          </cell>
        </row>
        <row r="843">
          <cell r="A843">
            <v>90654</v>
          </cell>
          <cell r="B843" t="str">
            <v>BOmBA DE PROJEÇÃO DE CONCREtO SECO, POtÊNCIA 10 CV, VAZÃO 3 m3/h - mANUtENÇÃO. AF_06/2015</v>
          </cell>
          <cell r="C843" t="str">
            <v>h</v>
          </cell>
          <cell r="D843">
            <v>2.41</v>
          </cell>
        </row>
        <row r="844">
          <cell r="A844">
            <v>90655</v>
          </cell>
          <cell r="B844" t="str">
            <v>BOmBA DE PROJEÇÃO DE CONCREtO SECO, POtÊNCIA 10 CV, VAZÃO 3 m3/h - mAtERIAIS NA OPERAÇÃO. AF_06/2015</v>
          </cell>
          <cell r="C844" t="str">
            <v>h</v>
          </cell>
          <cell r="D844">
            <v>4.9400000000000004</v>
          </cell>
        </row>
        <row r="845">
          <cell r="A845">
            <v>90658</v>
          </cell>
          <cell r="B845" t="str">
            <v>BOmBA DE PROJEÇÃO DE CONCREtO SECO, POtÊNCIA 10 CV, VAZÃO 6 m3/h - DEPRECIAÇÃO. AF_06/2015</v>
          </cell>
          <cell r="C845" t="str">
            <v>h</v>
          </cell>
          <cell r="D845">
            <v>2.36</v>
          </cell>
        </row>
        <row r="846">
          <cell r="A846">
            <v>90659</v>
          </cell>
          <cell r="B846" t="str">
            <v>BOmBA DE PROJEÇÃO DE CONCREtO SECO, POtÊNCIA 10 CV, VAZÃO 6 m3/h - JUROS. AF_06/2015</v>
          </cell>
          <cell r="C846" t="str">
            <v>h</v>
          </cell>
          <cell r="D846">
            <v>0.53</v>
          </cell>
        </row>
        <row r="847">
          <cell r="A847">
            <v>90660</v>
          </cell>
          <cell r="B847" t="str">
            <v>BOmBA DE PROJEÇÃO DE CONCREtO SECO, POtÊNCIA 10 CV, VAZÃO 6 m3/h - mANUtENÇÃO. AF_06/2015</v>
          </cell>
          <cell r="C847" t="str">
            <v>h</v>
          </cell>
          <cell r="D847">
            <v>2.59</v>
          </cell>
        </row>
        <row r="848">
          <cell r="A848">
            <v>90661</v>
          </cell>
          <cell r="B848" t="str">
            <v>BOmBA DE PROJEÇÃO DE CONCREtO SECO, POtÊNCIA 10 CV, VAZÃO 6 m3/h - mAtERIAIS NA OPERAÇÃO. AF_06/2015</v>
          </cell>
          <cell r="C848" t="str">
            <v>h</v>
          </cell>
          <cell r="D848">
            <v>4.9400000000000004</v>
          </cell>
        </row>
        <row r="849">
          <cell r="A849">
            <v>90664</v>
          </cell>
          <cell r="B849" t="str">
            <v>PROJEtOR PNEUmÁtICO DE ARGAmASSA PARA ChAPISCO E REBOCO COm RECIPIENtE ACOPLADO, tIPO CANEQUINhA, COm COmPRESSOR DE AR REBOCÁVEL VAZÃO 89 PCm E mOtOR DIESEL DE 20 CV - DEPRECIAÇÃO. AF_06/2015</v>
          </cell>
          <cell r="C849" t="str">
            <v>h</v>
          </cell>
          <cell r="D849">
            <v>3.76</v>
          </cell>
        </row>
        <row r="850">
          <cell r="A850">
            <v>90665</v>
          </cell>
          <cell r="B850" t="str">
            <v>PROJEtOR PNEUmÁtICO DE ARGAmASSA PARA ChAPISCO E REBOCO COm RECIPIENtE ACOPLADO, tIPO CANEQUINhA, COm COmPRESSOR DE AR REBOCÁVEL VAZÃO 89 PCm E mOtOR DIESEL DE 20 CV - JUROS. AF_06/2015</v>
          </cell>
          <cell r="C850" t="str">
            <v>h</v>
          </cell>
          <cell r="D850">
            <v>0.84</v>
          </cell>
        </row>
        <row r="851">
          <cell r="A851">
            <v>90666</v>
          </cell>
          <cell r="B851" t="str">
            <v>PROJEtOR PNEUmÁtICO DE ARGAmASSA PARA ChAPISCO E REBOCO COm RECIPIENtE ACOPLADO, tIPO CANEQUINhA, COm COmPRESSOR DE AR REBOCÁVEL VAZÃO 89 PCm E mOtOR DIESEL DE 20 CV - mANUtENÇÃO. AF_06/2015</v>
          </cell>
          <cell r="C851" t="str">
            <v>h</v>
          </cell>
          <cell r="D851">
            <v>4.1100000000000003</v>
          </cell>
        </row>
        <row r="852">
          <cell r="A852">
            <v>90667</v>
          </cell>
          <cell r="B852" t="str">
            <v>PROJEtOR PNEUmÁtICO DE ARGAmASSA PARA ChAPISCO E REBOCO COm RECIPIENtE ACOPLADO, tIPO CANEQUINhA, COm COmPRESSOR DE AR REBOCÁVEL VAZÃO 89 PCm E mOtOR DIESEL DE 20 CV - mAtERIAIS NA OPERAÇÃO. AF_06/2015</v>
          </cell>
          <cell r="C852" t="str">
            <v>h</v>
          </cell>
          <cell r="D852">
            <v>8.98</v>
          </cell>
        </row>
        <row r="853">
          <cell r="A853">
            <v>90670</v>
          </cell>
          <cell r="B853" t="str">
            <v>PERFURAtRIZ COm tORRE mEtÁLICA PARA EXECUÇÃO DE EStACA hÉLICE CONtÍNUA, PROFun.DIDADE mÁXImA DE 30 m, DIÂmEtRO mÁXImO DE 800 mm, POtÊNCIA INStALADA DE 268 hP, mESA ROtAtIVA COm tORQUE mÁXImO DE 170 KNm - DEPRECIAÇÃO. AF_06/2015</v>
          </cell>
          <cell r="C853" t="str">
            <v>h</v>
          </cell>
          <cell r="D853">
            <v>118.71</v>
          </cell>
        </row>
        <row r="854">
          <cell r="A854">
            <v>90671</v>
          </cell>
          <cell r="B854" t="str">
            <v>PERFURAtRIZ COm tORRE mEtÁLICA PARA EXECUÇÃO DE EStACA hÉLICE CONtÍNUA, PROFun.DIDADE mÁXImA DE 30 m, DIÂmEtRO mÁXImO DE 800 mm, POtÊNCIA INStALADA DE 268 hP, mESA ROtAtIVA COm tORQUE mÁXImO DE 170 KNm - JUROS. AF_06/2015</v>
          </cell>
          <cell r="C854" t="str">
            <v>h</v>
          </cell>
          <cell r="D854">
            <v>31.18</v>
          </cell>
        </row>
        <row r="855">
          <cell r="A855">
            <v>90672</v>
          </cell>
          <cell r="B855" t="str">
            <v>PERFURAtRIZ COm tORRE mEtÁLICA PARA EXECUÇÃO DE EStACA hÉLICE CONtÍNUA, PROFun.DIDADE mÁXImA DE 30 m, DIÂmEtRO mÁXImO DE 800 mm, POtÊNCIA INStALADA DE 268 hP, mESA ROtAtIVA COm tORQUE mÁXImO DE 170 KNm - mANUtENÇÃO. AF_06/2015</v>
          </cell>
          <cell r="C855" t="str">
            <v>h</v>
          </cell>
          <cell r="D855">
            <v>148.55000000000001</v>
          </cell>
        </row>
        <row r="856">
          <cell r="A856">
            <v>90673</v>
          </cell>
          <cell r="B856" t="str">
            <v>PERFURAtRIZ COm tORRE mEtÁLICA PARA EXECUÇÃO DE EStACA hÉLICE CONtÍNUA, PROFun.DIDADE mÁXImA DE 30 m, DIÂmEtRO mÁXImO DE 800 mm, POtÊNCIA INStALADA DE 268 hP, mESA ROtAtIVA COm tORQUE mÁXImO DE 170 KNm - mAtERIAIS NA OPERAÇÃO. AF_06/2015</v>
          </cell>
          <cell r="C856" t="str">
            <v>h</v>
          </cell>
          <cell r="D856">
            <v>122</v>
          </cell>
        </row>
        <row r="857">
          <cell r="A857">
            <v>90676</v>
          </cell>
          <cell r="B857" t="str">
            <v>PERFURAtRIZ hIDRÁULICA SOBRE CAmINhÃO COm tRADO CURtO ACOPLADO, PROFun.DIDADE mÁXImA DE 20 m, DIÂmEtRO mÁXImO DE 1500 mm, POtÊNCIA INStALADA DE 137 hP, mESA ROtAtIVA COm tORQUE mÁXImO DE 30 KNm - DEPRECIAÇÃO. AF_06/2015</v>
          </cell>
          <cell r="C857" t="str">
            <v>h</v>
          </cell>
          <cell r="D857">
            <v>62.43</v>
          </cell>
        </row>
        <row r="858">
          <cell r="A858">
            <v>90677</v>
          </cell>
          <cell r="B858" t="str">
            <v>PERFURAtRIZ hIDRÁULICA SOBRE CAmINhÃO COm tRADO CURtO ACOPLADO, PROFun.DIDADE mÁXImA DE 20 m, DIÂmEtRO mÁXImO DE 1500 mm, POtÊNCIA INStALADA DE 137 hP, mESA ROtAtIVA COm tORQUE mÁXImO DE 30 KNm - JUROS. AF_06/2015</v>
          </cell>
          <cell r="C858" t="str">
            <v>h</v>
          </cell>
          <cell r="D858">
            <v>16.39</v>
          </cell>
        </row>
        <row r="859">
          <cell r="A859">
            <v>90678</v>
          </cell>
          <cell r="B859" t="str">
            <v>PERFURAtRIZ hIDRÁULICA SOBRE CAmINhÃO COm tRADO CURtO ACOPLADO, PROFun.DIDADE mÁXImA DE 20 m, DIÂmEtRO mÁXImO DE 1500 mm, POtÊNCIA INStALADA DE 137 hP, mESA ROtAtIVA COm tORQUE mÁXImO DE 30 KNm - mANUtENÇÃO. AF_06/2015</v>
          </cell>
          <cell r="C859" t="str">
            <v>h</v>
          </cell>
          <cell r="D859">
            <v>78.12</v>
          </cell>
        </row>
        <row r="860">
          <cell r="A860">
            <v>90679</v>
          </cell>
          <cell r="B860" t="str">
            <v>PERFURAtRIZ hIDRÁULICA SOBRE CAmINhÃO COm tRADO CURtO ACOPLADO, PROFun.DIDADE mÁXImA DE 20 m, DIÂmEtRO mÁXImO DE 1500 mm, POtÊNCIA INStALADA DE 137 hP, mESA ROtAtIVA COm tORQUE mÁXImO DE 30 KNm - mAtERIAIS NA OPERAÇÃO. AF_06/2015</v>
          </cell>
          <cell r="C860" t="str">
            <v>h</v>
          </cell>
          <cell r="D860">
            <v>62.37</v>
          </cell>
        </row>
        <row r="861">
          <cell r="A861">
            <v>90682</v>
          </cell>
          <cell r="B861" t="str">
            <v>mANIPULADOR tELESCÓPICO, POtÊNCIA DE 85 hP, CAPACIDADE DE CARGA DE 3.500 KG, ALtURA mÁXImA DE ELEVAÇÃO DE 12,3 m - DEPRECIAÇÃO. AF_06/2015</v>
          </cell>
          <cell r="C861" t="str">
            <v>h</v>
          </cell>
          <cell r="D861">
            <v>27.34</v>
          </cell>
        </row>
        <row r="862">
          <cell r="A862">
            <v>90683</v>
          </cell>
          <cell r="B862" t="str">
            <v>mANIPULADOR tELESCÓPICO, POtÊNCIA DE 85 hP, CAPACIDADE DE CARGA DE 3.500 KG, ALtURA mÁXImA DE ELEVAÇÃO DE 12,3 m - JUROS. AF_06/2015</v>
          </cell>
          <cell r="C862" t="str">
            <v>h</v>
          </cell>
          <cell r="D862">
            <v>6.15</v>
          </cell>
        </row>
        <row r="863">
          <cell r="A863">
            <v>90684</v>
          </cell>
          <cell r="B863" t="str">
            <v>mANIPULADOR tELESCÓPICO, POtÊNCIA DE 85 hP, CAPACIDADE DE CARGA DE 3.500 KG, ALtURA mÁXImA DE ELEVAÇÃO DE 12,3 m - mANUtENÇÃO. AF_06/2015</v>
          </cell>
          <cell r="C863" t="str">
            <v>h</v>
          </cell>
          <cell r="D863">
            <v>29.91</v>
          </cell>
        </row>
        <row r="864">
          <cell r="A864">
            <v>90685</v>
          </cell>
          <cell r="B864" t="str">
            <v>mANIPULADOR tELESCÓPICO, POtÊNCIA DE 85 hP, CAPACIDADE DE CARGA DE 3.500 KG, ALtURA mÁXImA DE ELEVAÇÃO DE 12,3 m - mAtERIAIS NA OPERAÇÃO. AF_06/2015</v>
          </cell>
          <cell r="C864" t="str">
            <v>h</v>
          </cell>
          <cell r="D864">
            <v>38.67</v>
          </cell>
        </row>
        <row r="865">
          <cell r="A865">
            <v>90688</v>
          </cell>
          <cell r="B865" t="str">
            <v>mINICARREGADEIRA SOBRE RODAS, POtÊNCIA LÍQUIDA DE 47 hP, CAPACIDADE NOmINAL DE OPERAÇÃO DE 646 KG - DEPRECIAÇÃO. AF_06/2015</v>
          </cell>
          <cell r="C865" t="str">
            <v>h</v>
          </cell>
          <cell r="D865">
            <v>15.44</v>
          </cell>
        </row>
        <row r="866">
          <cell r="A866">
            <v>90689</v>
          </cell>
          <cell r="B866" t="str">
            <v>mINICARREGADEIRA SOBRE RODAS, POtÊNCIA LÍQUIDA DE 47 hP, CAPACIDADE NOmINAL DE OPERAÇÃO DE 646 KG - JUROS. AF_06/2015</v>
          </cell>
          <cell r="C866" t="str">
            <v>h</v>
          </cell>
          <cell r="D866">
            <v>2.97</v>
          </cell>
        </row>
        <row r="867">
          <cell r="A867">
            <v>90690</v>
          </cell>
          <cell r="B867" t="str">
            <v>mINICARREGADEIRA SOBRE RODAS, POtÊNCIA LÍQUIDA DE 47 hP, CAPACIDADE NOmINAL DE OPERAÇÃO DE 646 KG - mANUtENÇÃO. AF_06/2015</v>
          </cell>
          <cell r="C867" t="str">
            <v>h</v>
          </cell>
          <cell r="D867">
            <v>19.3</v>
          </cell>
        </row>
        <row r="868">
          <cell r="A868">
            <v>90691</v>
          </cell>
          <cell r="B868" t="str">
            <v>mINICARREGADEIRA SOBRE RODAS, POtÊNCIA LÍQUIDA DE 47 hP, CAPACIDADE NOmINAL DE OPERAÇÃO DE 646 KG - mAtERIAIS NA OPERAÇÃO. AF_06/2015</v>
          </cell>
          <cell r="C868" t="str">
            <v>h</v>
          </cell>
          <cell r="D868">
            <v>21.39</v>
          </cell>
        </row>
        <row r="869">
          <cell r="A869">
            <v>90957</v>
          </cell>
          <cell r="B869" t="str">
            <v>COmPRESSOR DE AR REBOCÁVEL, VAZÃO 189 PCm, PRESSÃO EFEtIVA DE tRABALhO 102 PSI, mOtOR DIESEL, POtÊNCIA 63 CV - DEPRECIAÇÃO. AF_06/2015</v>
          </cell>
          <cell r="C869" t="str">
            <v>h</v>
          </cell>
          <cell r="D869">
            <v>2.33</v>
          </cell>
        </row>
        <row r="870">
          <cell r="A870">
            <v>90958</v>
          </cell>
          <cell r="B870" t="str">
            <v>COmPRESSOR DE AR REBOCÁVEL, VAZÃO 189 PCm, PRESSÃO EFEtIVA DE tRABALhO 102 PSI, mOtOR DIESEL, POtÊNCIA 63 CV - JUROS. AF_06/2015</v>
          </cell>
          <cell r="C870" t="str">
            <v>h</v>
          </cell>
          <cell r="D870">
            <v>0.61</v>
          </cell>
        </row>
        <row r="871">
          <cell r="A871">
            <v>90960</v>
          </cell>
          <cell r="B871" t="str">
            <v>COmPRESSOR DE AR REBOCÁVEL, VAZÃO 89 PCm, PRESSÃO EFEtIVA DE tRABALhO 102 PSI, mOtOR DIESEL, POtÊNCIA 20 CV - DEPRECIAÇÃO. AF_06/2015</v>
          </cell>
          <cell r="C871" t="str">
            <v>h</v>
          </cell>
          <cell r="D871">
            <v>3.11</v>
          </cell>
        </row>
        <row r="872">
          <cell r="A872">
            <v>90961</v>
          </cell>
          <cell r="B872" t="str">
            <v>COmPRESSOR DE AR REBOCÁVEL, VAZÃO 89 PCm, PRESSÃO EFEtIVA DE tRABALhO 102 PSI, mOtOR DIESEL, POtÊNCIA 20 CV - JUROS. AF_06/2015</v>
          </cell>
          <cell r="C872" t="str">
            <v>h</v>
          </cell>
          <cell r="D872">
            <v>0.81</v>
          </cell>
        </row>
        <row r="873">
          <cell r="A873">
            <v>90962</v>
          </cell>
          <cell r="B873" t="str">
            <v>COmPRESSOR DE AR REBOCÁVEL, VAZÃO 89 PCm, PRESSÃO EFEtIVA DE tRABALhO 102 PSI, mOtOR DIESEL, POtÊNCIA 20 CV - mANUtENÇÃO. AF_06/2015</v>
          </cell>
          <cell r="C873" t="str">
            <v>h</v>
          </cell>
          <cell r="D873">
            <v>3.89</v>
          </cell>
        </row>
        <row r="874">
          <cell r="A874">
            <v>90963</v>
          </cell>
          <cell r="B874" t="str">
            <v>COmPRESSOR DE AR REBOCÁVEL, VAZÃO 89 PCm, PRESSÃO EFEtIVA DE tRABALhO 102 PSI, mOtOR DIESEL, POtÊNCIA 20 CV - mAtERIAIS NA OPERAÇÃO. AF_06/2015</v>
          </cell>
          <cell r="C874" t="str">
            <v>h</v>
          </cell>
          <cell r="D874">
            <v>8.98</v>
          </cell>
        </row>
        <row r="875">
          <cell r="A875">
            <v>90968</v>
          </cell>
          <cell r="B875" t="str">
            <v>COmPRESSOR DE AR REBOCAVEL, VAZÃO 250 PCm, PRESSAO DE tRABALhO 102 PSI, mOtOR A DIESEL POtÊNCIA 81 CV - DEPRECIAÇÃO. AF_06/2015</v>
          </cell>
          <cell r="C875" t="str">
            <v>h</v>
          </cell>
          <cell r="D875">
            <v>3.12</v>
          </cell>
        </row>
        <row r="876">
          <cell r="A876">
            <v>90969</v>
          </cell>
          <cell r="B876" t="str">
            <v>COmPRESSOR DE AR REBOCAVEL, VAZÃO 250 PCm, PRESSAO DE tRABALhO 102 PSI, mOtOR A DIESEL POtÊNCIA 81 CV - JUROS. AF_06/2015</v>
          </cell>
          <cell r="C876" t="str">
            <v>h</v>
          </cell>
          <cell r="D876">
            <v>0.82</v>
          </cell>
        </row>
        <row r="877">
          <cell r="A877">
            <v>90970</v>
          </cell>
          <cell r="B877" t="str">
            <v>COmPRESSOR DE AR REBOCAVEL, VAZÃO 250 PCm, PRESSAO DE tRABALhO 102 PSI, mOtOR A DIESEL POtÊNCIA 81 CV - mANUtENÇÃO. AF_06/2015</v>
          </cell>
          <cell r="C877" t="str">
            <v>h</v>
          </cell>
          <cell r="D877">
            <v>3.91</v>
          </cell>
        </row>
        <row r="878">
          <cell r="A878">
            <v>90971</v>
          </cell>
          <cell r="B878" t="str">
            <v>COmPRESSOR DE AR REBOCAVEL, VAZÃO 250 PCm, PRESSAO DE tRABALhO 102 PSI, mOtOR A DIESEL POtÊNCIA 81 CV - mAtERIAIS NA OPERAÇÃO. AF_06/2015</v>
          </cell>
          <cell r="C878" t="str">
            <v>h</v>
          </cell>
          <cell r="D878">
            <v>36.369999999999997</v>
          </cell>
        </row>
        <row r="879">
          <cell r="A879">
            <v>90975</v>
          </cell>
          <cell r="B879" t="str">
            <v>COmPRESSOR DE AR REBOCÁVEL, VAZÃO 748 PCm, PRESSÃO EFEtIVA DE tRABALhO 102 PSI, mOtOR DIESEL, POtÊNCIA 210 CV - DEPRECIAÇÃO. AF_06/2015</v>
          </cell>
          <cell r="C879" t="str">
            <v>h</v>
          </cell>
          <cell r="D879">
            <v>7.93</v>
          </cell>
        </row>
        <row r="880">
          <cell r="A880">
            <v>90976</v>
          </cell>
          <cell r="B880" t="str">
            <v>COmPRESSOR DE AR REBOCÁVEL, VAZÃO 748 PCm, PRESSÃO EFEtIVA DE tRABALhO 102 PSI, mOtOR DIESEL, POtÊNCIA 210 CV - JUROS. AF_06/2015</v>
          </cell>
          <cell r="C880" t="str">
            <v>h</v>
          </cell>
          <cell r="D880">
            <v>2.08</v>
          </cell>
        </row>
        <row r="881">
          <cell r="A881">
            <v>90977</v>
          </cell>
          <cell r="B881" t="str">
            <v>COmPRESSOR DE AR REBOCÁVEL, VAZÃO 748 PCm, PRESSÃO EFEtIVA DE tRABALhO 102 PSI, mOtOR DIESEL, POtÊNCIA 210 CV - mANUtENÇÃO. AF_06/2015</v>
          </cell>
          <cell r="C881" t="str">
            <v>h</v>
          </cell>
          <cell r="D881">
            <v>9.92</v>
          </cell>
        </row>
        <row r="882">
          <cell r="A882">
            <v>90978</v>
          </cell>
          <cell r="B882" t="str">
            <v>COmPRESSOR DE AR REBOCÁVEL, VAZÃO 748 PCm, PRESSÃO EFEtIVA DE tRABALhO 102 PSI, mOtOR DIESEL, POtÊNCIA 210 CV - mAtERIAIS NA OPERAÇÃO. AF_06/2015</v>
          </cell>
          <cell r="C882" t="str">
            <v>h</v>
          </cell>
          <cell r="D882">
            <v>94.3</v>
          </cell>
        </row>
        <row r="883">
          <cell r="A883">
            <v>90992</v>
          </cell>
          <cell r="B883" t="str">
            <v>COmPRESSOR DE AR REBOCAVEL, VAZÃO 400 PCm, PRESSAO DE tRABALhO 102 PSI, mOtOR A DIESEL POtÊNCIA 110 CV - DEPRECIAÇÃO. AF_06/2015</v>
          </cell>
          <cell r="C883" t="str">
            <v>h</v>
          </cell>
          <cell r="D883">
            <v>3.7</v>
          </cell>
        </row>
        <row r="884">
          <cell r="A884">
            <v>90993</v>
          </cell>
          <cell r="B884" t="str">
            <v>COmPRESSOR DE AR REBOCAVEL, VAZÃO 400 PCm, PRESSAO DE tRABALhO 102 PSI, mOtOR A DIESEL POtÊNCIA 110 CV - JUROS. AF_06/2015</v>
          </cell>
          <cell r="C884" t="str">
            <v>h</v>
          </cell>
          <cell r="D884">
            <v>0.97</v>
          </cell>
        </row>
        <row r="885">
          <cell r="A885">
            <v>90994</v>
          </cell>
          <cell r="B885" t="str">
            <v>COmPRESSOR DE AR REBOCAVEL, VAZÃO 400 PCm, PRESSAO DE tRABALhO 102 PSI, mOtOR A DIESEL POtÊNCIA 110 CV - mANUtENÇÃO. AF_06/2015</v>
          </cell>
          <cell r="C885" t="str">
            <v>h</v>
          </cell>
          <cell r="D885">
            <v>4.63</v>
          </cell>
        </row>
        <row r="886">
          <cell r="A886">
            <v>90995</v>
          </cell>
          <cell r="B886" t="str">
            <v>COmPRESSOR DE AR REBOCAVEL, VAZÃO 400 PCm, PRESSAO DE tRABALhO 102 PSI, mOtOR A DIESEL POtÊNCIA 110 CV - mAtERIAIS NA OPERAÇÃO. AF_06/2015</v>
          </cell>
          <cell r="C886" t="str">
            <v>h</v>
          </cell>
          <cell r="D886">
            <v>49.39</v>
          </cell>
        </row>
        <row r="887">
          <cell r="A887">
            <v>91021</v>
          </cell>
          <cell r="B887" t="str">
            <v>PERFURAtRIZ hIDRÁULICA SOBRE CAmINhÃO COm tRADO CURtO ACOPLADO, PROFun.DIDADE mÁXImA DE 20 m, DIÂmEtRO mÁXImO DE 1500 mm, POtÊNCIA INStALADA DE 137 hP, mESA ROtAtIVA COm tORQUE mÁXImO DE 30 KNm - ImPOStOS E SEGUROS. AF_06/2015</v>
          </cell>
          <cell r="C887" t="str">
            <v>h</v>
          </cell>
          <cell r="D887">
            <v>3.38</v>
          </cell>
        </row>
        <row r="888">
          <cell r="A888">
            <v>91026</v>
          </cell>
          <cell r="B888" t="str">
            <v>CAmINhÃO tRUCADO (C/ tERCEIRO EIXO) ELEtRÔNICO - POtÊNCIA 231CV - PBt = 22000KG - DISt. ENtRE EIXOS 5170 mm - INCLUI CARROCERIA FIXA ABERtA DE mADEIRA - DEPRECIAÇÃO. AF_06/2015</v>
          </cell>
          <cell r="C888" t="str">
            <v>h</v>
          </cell>
          <cell r="D888">
            <v>11.6</v>
          </cell>
        </row>
        <row r="889">
          <cell r="A889">
            <v>91027</v>
          </cell>
          <cell r="B889" t="str">
            <v>CAmINhÃO tRUCADO (C/ tERCEIRO EIXO) ELEtRÔNICO - POtÊNCIA 231CV - PBt = 22000KG - DISt. ENtRE EIXOS 5170 mm - INCLUI CARROCERIA FIXA ABERtA DE mADEIRA - JUROS. AF_06/2015</v>
          </cell>
          <cell r="C889" t="str">
            <v>h</v>
          </cell>
          <cell r="D889">
            <v>4.63</v>
          </cell>
        </row>
        <row r="890">
          <cell r="A890">
            <v>91028</v>
          </cell>
          <cell r="B890" t="str">
            <v>CAmINhÃO tRUCADO (C/ tERCEIRO EIXO) ELEtRÔNICO - POtÊNCIA 231CV - PBt = 22000KG - DISt. ENtRE EIXOS 5170 mm - INCLUI CARROCERIA FIXA ABERtA DE mADEIRA - ImPOStOS E SEGUROS. AF_06/2015</v>
          </cell>
          <cell r="C890" t="str">
            <v>h</v>
          </cell>
          <cell r="D890">
            <v>0.94</v>
          </cell>
        </row>
        <row r="891">
          <cell r="A891">
            <v>91029</v>
          </cell>
          <cell r="B891" t="str">
            <v>CAmINhÃO tRUCADO (C/ tERCEIRO EIXO) ELEtRÔNICO - POtÊNCIA 231CV - PBt = 22000KG - DISt. ENtRE EIXOS 5170 mm - INCLUI CARROCERIA FIXA ABERtA DE mADEIRA - mANUtENÇÃO. AF_06/2015</v>
          </cell>
          <cell r="C891" t="str">
            <v>h</v>
          </cell>
          <cell r="D891">
            <v>21.75</v>
          </cell>
        </row>
        <row r="892">
          <cell r="A892">
            <v>91030</v>
          </cell>
          <cell r="B892" t="str">
            <v>CAmINhÃO tRUCADO (C/ tERCEIRO EIXO) ELEtRÔNICO - POtÊNCIA 231CV - PBt = 22000KG - DISt. ENtRE EIXOS 5170 mm - INCLUI CARROCERIA FIXA ABERtA DE mADEIRA - mAtERIAIS NA OPERAÇÃO. AF_06/2015</v>
          </cell>
          <cell r="C892" t="str">
            <v>h</v>
          </cell>
          <cell r="D892">
            <v>103.73</v>
          </cell>
        </row>
        <row r="893">
          <cell r="A893">
            <v>91273</v>
          </cell>
          <cell r="B893" t="str">
            <v>PLACA VIBRAtÓRIA REVERSÍVEL COm mOtOR 4 tEmPOS A GASOLINA, FORÇA CENtRÍFUGA DE 25 KN (2500 KGF), POtÊNCIA 5,5 CV - DEPRECIAÇÃO. AF_08/2015</v>
          </cell>
          <cell r="C893" t="str">
            <v>h</v>
          </cell>
          <cell r="D893">
            <v>0.47</v>
          </cell>
        </row>
        <row r="894">
          <cell r="A894">
            <v>91274</v>
          </cell>
          <cell r="B894" t="str">
            <v>PLACA VIBRAtÓRIA REVERSÍVEL COm mOtOR 4 tEmPOS A GASOLINA, FORÇA CENtRÍFUGA DE 25 KN (2500 KGF), POtÊNCIA 5,5 CV - JUROS. AF_08/2015</v>
          </cell>
          <cell r="C894" t="str">
            <v>h</v>
          </cell>
          <cell r="D894">
            <v>0.12</v>
          </cell>
        </row>
        <row r="895">
          <cell r="A895">
            <v>91275</v>
          </cell>
          <cell r="B895" t="str">
            <v>PLACA VIBRAtÓRIA REVERSÍVEL COm mOtOR 4 tEmPOS A GASOLINA, FORÇA CENtRÍFUGA DE 25 KN (2500 KGF), POtÊNCIA 5,5 CV - mANUtENÇÃO. AF_08/2015</v>
          </cell>
          <cell r="C895" t="str">
            <v>h</v>
          </cell>
          <cell r="D895">
            <v>0.59</v>
          </cell>
        </row>
        <row r="896">
          <cell r="A896">
            <v>91276</v>
          </cell>
          <cell r="B896" t="str">
            <v>PLACA VIBRAtÓRIA REVERSÍVEL COm mOtOR 4 tEmPOS A GASOLINA, FORÇA CENtRÍFUGA DE 25 KN (2500 KGF), POtÊNCIA 5,5 CV - mAtERIAIS NA OPERAÇÃO. AF_08/2015</v>
          </cell>
          <cell r="C896" t="str">
            <v>h</v>
          </cell>
          <cell r="D896">
            <v>3.18</v>
          </cell>
        </row>
        <row r="897">
          <cell r="A897">
            <v>91279</v>
          </cell>
          <cell r="B897" t="str">
            <v>CORtADORA DE PISO COm mOtOR 4 tEmPOS A GASOLINA, POtÊNCIA DE 13 hP, COm DISCO DE CORtE DIAmANtADO SEGmENtADO PARA CONCREtO, DIÂmEtRO DE 350 mm, FURO DE 1" (14 X 1") - DEPRECIAÇÃO. AF_08/2015</v>
          </cell>
          <cell r="C897" t="str">
            <v>h</v>
          </cell>
          <cell r="D897">
            <v>0.56999999999999995</v>
          </cell>
        </row>
        <row r="898">
          <cell r="A898">
            <v>91280</v>
          </cell>
          <cell r="B898" t="str">
            <v>CORtADORA DE PISO COm mOtOR 4 tEmPOS A GASOLINA, POtÊNCIA DE 13 hP, COm DISCO DE CORtE DIAmANtADO SEGmENtADO PARA CONCREtO, DIÂmEtRO DE 350 mm, FURO DE 1" (14 X 1") - JUROS. AF_08/2015</v>
          </cell>
          <cell r="C898" t="str">
            <v>h</v>
          </cell>
          <cell r="D898">
            <v>0.12</v>
          </cell>
        </row>
        <row r="899">
          <cell r="A899">
            <v>91281</v>
          </cell>
          <cell r="B899" t="str">
            <v>CORtADORA DE PISO COm mOtOR 4 tEmPOS A GASOLINA, POtÊNCIA DE 13 hP, COm DISCO DE CORtE DIAmANtADO SEGmENtADO PARA CONCREtO, DIÂmEtRO DE 350 mm, FURO DE 1" (14 X 1") - mANUtENÇÃO. AF_08/2015</v>
          </cell>
          <cell r="C899" t="str">
            <v>h</v>
          </cell>
          <cell r="D899">
            <v>0.72</v>
          </cell>
        </row>
        <row r="900">
          <cell r="A900">
            <v>91282</v>
          </cell>
          <cell r="B900" t="str">
            <v>CORtADORA DE PISO COm mOtOR 4 tEmPOS A GASOLINA, POtÊNCIA DE 13 hP, COm DISCO DE CORtE DIAmANtADO SEGmENtADO PARA CONCREtO, DIÂmEtRO DE 350 mm, FURO DE 1" (14 X 1") - mAtERIAIS NA OPERAÇÃO. AF_08/2015</v>
          </cell>
          <cell r="C900" t="str">
            <v>h</v>
          </cell>
          <cell r="D900">
            <v>7.62</v>
          </cell>
        </row>
        <row r="901">
          <cell r="A901">
            <v>91354</v>
          </cell>
          <cell r="B901" t="str">
            <v>CAmINhÃO tOCO, PESO BRUtO tOtAL 14.300 KG, CARGA ÚtIL mÁXImA 9590 KG, DIStÂNCIA ENtRE EIXOS 4,76 m, POtÊNCIA 185 CV (NÃO INCLUI CARROCERIA) - DEPRECIAÇÃO. AF_06/2014</v>
          </cell>
          <cell r="C901" t="str">
            <v>h</v>
          </cell>
          <cell r="D901">
            <v>9.06</v>
          </cell>
        </row>
        <row r="902">
          <cell r="A902">
            <v>91355</v>
          </cell>
          <cell r="B902" t="str">
            <v>CAmINhÃO tOCO, PESO BRUtO tOtAL 14.300 KG, CARGA ÚtIL mÁXImA 9590 KG, DIStÂNCIA ENtRE EIXOS 4,76 m, POtÊNCIA 185 CV (NÃO INCLUI CARROCERIA) - JUROS. AF_06/2014</v>
          </cell>
          <cell r="C902" t="str">
            <v>h</v>
          </cell>
          <cell r="D902">
            <v>3.61</v>
          </cell>
        </row>
        <row r="903">
          <cell r="A903">
            <v>91356</v>
          </cell>
          <cell r="B903" t="str">
            <v>CAmINhÃO tOCO, PESO BRUtO tOtAL 14.300 KG, CARGA ÚtIL mÁXImA 9590 KG, DIStÂNCIA ENtRE EIXOS 4,76 m, POtÊNCIA 185 CV (NÃO INCLUI CARROCERIA) - ImPOStOS E SEGUROS. AF_06/2014</v>
          </cell>
          <cell r="C903" t="str">
            <v>h</v>
          </cell>
          <cell r="D903">
            <v>0.73</v>
          </cell>
        </row>
        <row r="904">
          <cell r="A904">
            <v>91359</v>
          </cell>
          <cell r="B904" t="str">
            <v>CAmINhÃO PIPA 6.000 L, PESO BRUtO tOtAL 13.000 KG, DIStÂNCIA ENtRE EIXOS 4,80 m, POtÊNCIA 189 CV INCLUSIVE tANQUE DE AÇO PARA tRANSPORtE DE ÁGUA, CAPACIDADE 6 m3 - DEPRECIAÇÃO. AF_06/2014</v>
          </cell>
          <cell r="C904" t="str">
            <v>h</v>
          </cell>
          <cell r="D904">
            <v>10.1</v>
          </cell>
        </row>
        <row r="905">
          <cell r="A905">
            <v>91360</v>
          </cell>
          <cell r="B905" t="str">
            <v>CAmINhÃO PIPA 6.000 L, PESO BRUtO tOtAL 13.000 KG, DIStÂNCIA ENtRE EIXOS 4,80 m, POtÊNCIA 189 CV INCLUSIVE tANQUE DE AÇO PARA tRANSPORtE DE ÁGUA, CAPACIDADE 6 m3 - JUROS. AF_06/2014</v>
          </cell>
          <cell r="C905" t="str">
            <v>h</v>
          </cell>
          <cell r="D905">
            <v>4.03</v>
          </cell>
        </row>
        <row r="906">
          <cell r="A906">
            <v>91361</v>
          </cell>
          <cell r="B906" t="str">
            <v>CAmINhÃO PIPA 6.000 L, PESO BRUtO tOtAL 13.000 KG, DIStÂNCIA ENtRE EIXOS 4,80 m, POtÊNCIA 189 CV INCLUSIVE tANQUE DE AÇO PARA tRANSPORtE DE ÁGUA, CAPACIDADE 6 m3 - ImPOStOS E SEGUROS. AF_06/2014</v>
          </cell>
          <cell r="C906" t="str">
            <v>h</v>
          </cell>
          <cell r="D906">
            <v>0.81</v>
          </cell>
        </row>
        <row r="907">
          <cell r="A907">
            <v>91367</v>
          </cell>
          <cell r="B907" t="str">
            <v>CAmINhÃO BASCULANtE 6 m3, PESO BRUtO tOtAL 16.000 KG, CARGA ÚtIL mÁXImA 13.071 KG, DIStÂNCIA ENtRE EIXOS 4,80 m, POtÊNCIA 230 CV INCLUSIVE CAÇAmBA mEtÁLICA - DEPRECIAÇÃO. AF_06/2014</v>
          </cell>
          <cell r="C907" t="str">
            <v>h</v>
          </cell>
          <cell r="D907">
            <v>13.1</v>
          </cell>
        </row>
        <row r="908">
          <cell r="A908">
            <v>91368</v>
          </cell>
          <cell r="B908" t="str">
            <v>CAmINhÃO BASCULANtE 6 m3, PESO BRUtO tOtAL 16.000 KG, CARGA ÚtIL mÁXImA 13.071 KG, DIStÂNCIA ENtRE EIXOS 4,80 m, POtÊNCIA 230 CV INCLUSIVE CAÇAmBA mEtÁLICA - JUROS. AF_06/2014</v>
          </cell>
          <cell r="C908" t="str">
            <v>h</v>
          </cell>
          <cell r="D908">
            <v>4.57</v>
          </cell>
        </row>
        <row r="909">
          <cell r="A909">
            <v>91369</v>
          </cell>
          <cell r="B909" t="str">
            <v>CAmINhÃO BASCULANtE 6 m3, PESO BRUtO tOtAL 16.000 KG, CARGA ÚtIL mÁXImA 13.071 KG, DIStÂNCIA ENtRE EIXOS 4,80 m, POtÊNCIA 230 CV INCLUSIVE CAÇAmBA mEtÁLICA - ImPOStOS E SEGUROS. AF_06/2014</v>
          </cell>
          <cell r="C909" t="str">
            <v>h</v>
          </cell>
          <cell r="D909">
            <v>0.94</v>
          </cell>
        </row>
        <row r="910">
          <cell r="A910">
            <v>91375</v>
          </cell>
          <cell r="B910" t="str">
            <v>CAmINhÃO tOCO, PESO BRUtO tOtAL 16.000 KG, CARGA ÚtIL mÁXImA DE 10.685 KG, DIStÂNCIA ENtRE EIXOS 4,80 m, POtÊNCIA 189 CV EXCLUSIVE CARROCERIA - DEPRECIAÇÃO. AF_06/2014</v>
          </cell>
          <cell r="C910" t="str">
            <v>h</v>
          </cell>
          <cell r="D910">
            <v>7.63</v>
          </cell>
        </row>
        <row r="911">
          <cell r="A911">
            <v>91376</v>
          </cell>
          <cell r="B911" t="str">
            <v>CAmINhÃO tOCO, PESO BRUtO tOtAL 16.000 KG, CARGA ÚtIL mÁXImA DE 10.685 KG, DIStÂNCIA ENtRE EIXOS 4,80 m, POtÊNCIA 189 CV EXCLUSIVE CARROCERIA - JUROS. AF_06/2014</v>
          </cell>
          <cell r="C911" t="str">
            <v>h</v>
          </cell>
          <cell r="D911">
            <v>3.04</v>
          </cell>
        </row>
        <row r="912">
          <cell r="A912">
            <v>91377</v>
          </cell>
          <cell r="B912" t="str">
            <v>CAmINhÃO tOCO, PESO BRUtO tOtAL 16.000 KG, CARGA ÚtIL mÁXImA DE 10.685 KG, DIStÂNCIA ENtRE EIXOS 4,80 m, POtÊNCIA 189 CV EXCLUSIVE CARROCERIA - ImPOStOS E SEGUROS. AF_06/2014</v>
          </cell>
          <cell r="C912" t="str">
            <v>h</v>
          </cell>
          <cell r="D912">
            <v>0.62</v>
          </cell>
        </row>
        <row r="913">
          <cell r="A913">
            <v>91380</v>
          </cell>
          <cell r="B913" t="str">
            <v>CAmINhÃO BASCULANtE 10 m3, tRUCADO CABINE SImPLES, PESO BRUtO tOtAL 23.000 KG, CARGA ÚtIL mÁXImA 15.935 KG, DIStÂNCIA ENtRE EIXOS 4,80 m, POtÊNCIA 230 CV INCLUSIVE CAÇAmBA mEtÁLICA - DEPRECIAÇÃO. AF_06/2014</v>
          </cell>
          <cell r="C913" t="str">
            <v>h</v>
          </cell>
          <cell r="D913">
            <v>14.76</v>
          </cell>
        </row>
        <row r="914">
          <cell r="A914">
            <v>91381</v>
          </cell>
          <cell r="B914" t="str">
            <v>CAmINhÃO BASCULANtE 10 m3, tRUCADO CABINE SImPLES, PESO BRUtO tOtAL 23.000 KG, CARGA ÚtIL mÁXImA 15.935 KG, DIStÂNCIA ENtRE EIXOS 4,80 m, POtÊNCIA 230 CV INCLUSIVE CAÇAmBA mEtÁLICA - JUROS. AF_06/2014</v>
          </cell>
          <cell r="C914" t="str">
            <v>h</v>
          </cell>
          <cell r="D914">
            <v>5.16</v>
          </cell>
        </row>
        <row r="915">
          <cell r="A915">
            <v>91382</v>
          </cell>
          <cell r="B915" t="str">
            <v>CAmINhÃO BASCULANtE 10 m3, tRUCADO CABINE SImPLES, PESO BRUtO tOtAL 23.000 KG, CARGA ÚtIL mÁXImA 15.935 KG, DIStÂNCIA ENtRE EIXOS 4,80 m, POtÊNCIA 230 CV INCLUSIVE CAÇAmBA mEtÁLICA - ImPOStOS E SEGUROS. AF_06/2014</v>
          </cell>
          <cell r="C915" t="str">
            <v>h</v>
          </cell>
          <cell r="D915">
            <v>1.06</v>
          </cell>
        </row>
        <row r="916">
          <cell r="A916">
            <v>91383</v>
          </cell>
          <cell r="B916" t="str">
            <v>CAmINhÃO BASCULANtE 10 m3, tRUCADO CABINE SImPLES, PESO BRUtO tOtAL 23.000 KG, CARGA ÚtIL mÁXImA 15.935 KG, DIStÂNCIA ENtRE EIXOS 4,80 m, POtÊNCIA 230 CV INCLUSIVE CAÇAmBA mEtÁLICA - mANUtENÇÃO. AF_06/2014</v>
          </cell>
          <cell r="C916" t="str">
            <v>h</v>
          </cell>
          <cell r="D916">
            <v>27.68</v>
          </cell>
        </row>
        <row r="917">
          <cell r="A917">
            <v>91384</v>
          </cell>
          <cell r="B917" t="str">
            <v>CAmINhÃO BASCULANtE 10 m3, tRUCADO CABINE SImPLES, PESO BRUtO tOtAL 23.000 KG, CARGA ÚtIL mÁXImA 15.935 KG, DIStÂNCIA ENtRE EIXOS 4,80 m, POtÊNCIA 230 CV INCLUSIVE CAÇAmBA mEtÁLICA - mAtERIAIS NA OPERAÇÃO. AF_06/2014</v>
          </cell>
          <cell r="C917" t="str">
            <v>h</v>
          </cell>
          <cell r="D917">
            <v>103.29</v>
          </cell>
        </row>
        <row r="918">
          <cell r="A918">
            <v>91390</v>
          </cell>
          <cell r="B918" t="str">
            <v>CAmINhÃO tOCO, PBt 14.300 KG, CARGA ÚtIL mÁX. 9.710 KG, DISt. ENtRE EIXOS 3,56 m, POtÊNCIA 185 CV, INCLUSIVE CARROCERIA FIXA ABERtA DE mADEIRA P/ tRANSPORtE GERAL DE CARGA SECA, DImEN. APROX. 2,50 X 6,50 X 0,50 m - DEPRECIAÇÃO. AF_06/2014</v>
          </cell>
          <cell r="C918" t="str">
            <v>h</v>
          </cell>
          <cell r="D918">
            <v>9.73</v>
          </cell>
        </row>
        <row r="919">
          <cell r="A919">
            <v>91391</v>
          </cell>
          <cell r="B919" t="str">
            <v>CAmINhÃO tOCO, PBt 14.300 KG, CARGA ÚtIL mÁX. 9.710 KG, DISt. ENtRE EIXOS 3,56 m, POtÊNCIA 185 CV, INCLUSIVE CARROCERIA FIXA ABERtA DE mADEIRA P/ tRANSPORtE GERAL DE CARGA SECA, DImEN. APROX. 2,50 X 6,50 X 0,50 m - JUROS. AF_06/2014</v>
          </cell>
          <cell r="C919" t="str">
            <v>h</v>
          </cell>
          <cell r="D919">
            <v>3.88</v>
          </cell>
        </row>
        <row r="920">
          <cell r="A920">
            <v>91392</v>
          </cell>
          <cell r="B920" t="str">
            <v>CAmINhÃO tOCO, PBt 14.300 KG, CARGA ÚtIL mÁX. 9.710 KG, DISt. ENtRE EIXOS 3,56 m, POtÊNCIA 185 CV, INCLUSIVE CARROCERIA FIXA ABERtA DE mADEIRA P/ tRANSPORtE GERAL DE CARGA SECA, DImEN. APROX. 2,50 X 6,50 X 0,50 m - ImPOStOS E SEGUROS. AF_06/2014</v>
          </cell>
          <cell r="C920" t="str">
            <v>h</v>
          </cell>
          <cell r="D920">
            <v>0.79</v>
          </cell>
        </row>
        <row r="921">
          <cell r="A921">
            <v>91396</v>
          </cell>
          <cell r="B921" t="str">
            <v>CAmINhÃO PIPA 10.000 L tRUCADO, PESO BRUtO tOtAL 23.000 KG, CARGA ÚtIL mÁXImA 15.935 KG, DIStÂNCIA ENtRE EIXOS 4,8 m, POtÊNCIA 230 CV, INCLUSIVE tANQUE DE AÇO PARA tRANSPORtE DE ÁGUA - DEPRECIAÇÃO. AF_06/2014</v>
          </cell>
          <cell r="C921" t="str">
            <v>h</v>
          </cell>
          <cell r="D921">
            <v>12.97</v>
          </cell>
        </row>
        <row r="922">
          <cell r="A922">
            <v>91397</v>
          </cell>
          <cell r="B922" t="str">
            <v>CAmINhÃO PIPA 10.000 L tRUCADO, PESO BRUtO tOtAL 23.000 KG, CARGA ÚtIL mÁXImA 15.935 KG, DIStÂNCIA ENtRE EIXOS 4,8 m, POtÊNCIA 230 CV, INCLUSIVE tANQUE DE AÇO PARA tRANSPORtE DE ÁGUA - JUROS. AF_06/2014</v>
          </cell>
          <cell r="C922" t="str">
            <v>h</v>
          </cell>
          <cell r="D922">
            <v>5.18</v>
          </cell>
        </row>
        <row r="923">
          <cell r="A923">
            <v>91398</v>
          </cell>
          <cell r="B923" t="str">
            <v>CAmINhÃO PIPA 10.000 L tRUCADO, PESO BRUtO tOtAL 23.000 KG, CARGA ÚtIL mÁXImA 15.935 KG, DIStÂNCIA ENtRE EIXOS 4,8 m, POtÊNCIA 230 CV, INCLUSIVE tANQUE DE AÇO PARA tRANSPORtE DE ÁGUA - ImPOStOS E SEGUROS. AF_06/2014</v>
          </cell>
          <cell r="C923" t="str">
            <v>h</v>
          </cell>
          <cell r="D923">
            <v>1.05</v>
          </cell>
        </row>
        <row r="924">
          <cell r="A924">
            <v>91402</v>
          </cell>
          <cell r="B924" t="str">
            <v>CAmINhÃO BASCULANtE 6 m3 tOCO, PESO BRUtO tOtAL 16.000 KG, CARGA ÚtIL mÁXImA 11.130 KG, DIStÂNCIA ENtRE EIXOS 5,36 m, POtÊNCIA 185 CV, INCLUSIVE CAÇAmBA mEtÁLICA - ImPOStOS E SEGUROS. AF_06/2014</v>
          </cell>
          <cell r="C924" t="str">
            <v>h</v>
          </cell>
          <cell r="D924">
            <v>0.89</v>
          </cell>
        </row>
        <row r="925">
          <cell r="A925">
            <v>91466</v>
          </cell>
          <cell r="B925" t="str">
            <v>GUINDAUtO hIDRÁULICO, CAPACIDADE mÁXImA DE CARGA 6200 KG, mOmENtO mÁXImO DE CARGA 11,7 tm, ALCANCE mÁXImO hORIZONtAL 9,70 m, INCLUSIVE CAmINhÃO tOCO PBt 16.000 KG, POtÊNCIA DE 189 CV - ImPOStOS E SEGUROS. AF_08/2015</v>
          </cell>
          <cell r="C925" t="str">
            <v>h</v>
          </cell>
          <cell r="D925">
            <v>0.81</v>
          </cell>
        </row>
        <row r="926">
          <cell r="A926">
            <v>91467</v>
          </cell>
          <cell r="B926" t="str">
            <v>GUINDAUtO hIDRÁULICO, CAPACIDADE mÁXImA DE CARGA 6200 KG, mOmENtO mÁXImO DE CARGA 11,7 tm, ALCANCE mÁXImO hORIZONtAL 9,70 m, INCLUSIVE CAmINhÃO tOCO PBt 16.000 KG, POtÊNCIA DE 189 CV - mAtERIAIS NA OPERAÇÃO. AF_08/2015</v>
          </cell>
          <cell r="C926" t="str">
            <v>h</v>
          </cell>
          <cell r="D926">
            <v>84.88</v>
          </cell>
        </row>
        <row r="927">
          <cell r="A927">
            <v>91468</v>
          </cell>
          <cell r="B927" t="str">
            <v>ESPARGIDOR DE ASFALtO PRESSURIZADO, tANQUE 6 m3 COm ISOLAÇÃO tÉRmICA, AQUECIDO COm 2 mAÇARICOS, COm BARRA ESPARGIDORA 3,60 m, mONtADO SOBRE CAmINhÃO  tOCO, PBt 14.300 KG, POtÊNCIA 185 CV - DEPRECIAÇÃO. AF_08/2015</v>
          </cell>
          <cell r="C927" t="str">
            <v>h</v>
          </cell>
          <cell r="D927">
            <v>14.02</v>
          </cell>
        </row>
        <row r="928">
          <cell r="A928">
            <v>91469</v>
          </cell>
          <cell r="B928" t="str">
            <v>ESPARGIDOR DE ASFALtO PRESSURIZADO, tANQUE 6 m3 COm ISOLAÇÃO tÉRmICA, AQUECIDO COm 2 mAÇARICOS, COm BARRA ESPARGIDORA 3,60 m, mONtADO SOBRE CAmINhÃO  tOCO, PBt 14.300 KG, POtÊNCIA 185 CV - JUROS. AF_08/2015</v>
          </cell>
          <cell r="C928" t="str">
            <v>h</v>
          </cell>
          <cell r="D928">
            <v>4.75</v>
          </cell>
        </row>
        <row r="929">
          <cell r="A929">
            <v>91484</v>
          </cell>
          <cell r="B929" t="str">
            <v>ESPARGIDOR DE ASFALtO PRESSURIZADO, tANQUE 6 m3 COm ISOLAÇÃO tÉRmICA, AQUECIDO COm 2 mAÇARICOS, COm BARRA ESPARGIDORA 3,60 m, mONtADO SOBRE CAmINhÃO  tOCO, PBt 14.300 KG, POtÊNCIA 185 CV - ImPOStOS E SEGUROS. AF_08/2015</v>
          </cell>
          <cell r="C929" t="str">
            <v>h</v>
          </cell>
          <cell r="D929">
            <v>0.96</v>
          </cell>
        </row>
        <row r="930">
          <cell r="A930">
            <v>91485</v>
          </cell>
          <cell r="B930" t="str">
            <v>ESPARGIDOR DE ASFALtO PRESSURIZADO, tANQUE 6 m3 COm ISOLAÇÃO tÉRmICA, AQUECIDO COm 2 mAÇARICOS, COm BARRA ESPARGIDORA 3,60 m, mONtADO SOBRE CAmINhÃO  tOCO, PBt 14.300 KG, POtÊNCIA 185 CV - mAtERIAIS NA OPERAÇÃO. AF_08/2015</v>
          </cell>
          <cell r="C930" t="str">
            <v>h</v>
          </cell>
          <cell r="D930">
            <v>116.98</v>
          </cell>
        </row>
        <row r="931">
          <cell r="A931">
            <v>91529</v>
          </cell>
          <cell r="B931" t="str">
            <v>COmPACtADOR DE SOLOS DE PERCUSSÃO (SOQUEtE) COm mOtOR A GASOLINA 4 tEmPOS, POtÊNCIA 4 CV - DEPRECIAÇÃO. AF_08/2015</v>
          </cell>
          <cell r="C931" t="str">
            <v>h</v>
          </cell>
          <cell r="D931">
            <v>0.69</v>
          </cell>
        </row>
        <row r="932">
          <cell r="A932">
            <v>91530</v>
          </cell>
          <cell r="B932" t="str">
            <v>COmPACtADOR DE SOLOS DE PERCUSSÃO (SOQUEtE) COm mOtOR A GASOLINA 4 tEmPOS, POtÊNCIA 4 CV - JUROS. AF_08/2015</v>
          </cell>
          <cell r="C932" t="str">
            <v>h</v>
          </cell>
          <cell r="D932">
            <v>0.18</v>
          </cell>
        </row>
        <row r="933">
          <cell r="A933">
            <v>91531</v>
          </cell>
          <cell r="B933" t="str">
            <v>COmPACtADOR DE SOLOS DE PERCUSSÃO (SOQUEtE) COm mOtOR A GASOLINA 4 tEmPOS, POtÊNCIA 4 CV - mANUtENÇÃO. AF_08/2015</v>
          </cell>
          <cell r="C933" t="str">
            <v>h</v>
          </cell>
          <cell r="D933">
            <v>0.87</v>
          </cell>
        </row>
        <row r="934">
          <cell r="A934">
            <v>91532</v>
          </cell>
          <cell r="B934" t="str">
            <v>COmPACtADOR DE SOLOS DE PERCUSSÃO (SOQUEtE) COm mOtOR A GASOLINA 4 tEmPOS, POtÊNCIA 4 CV - mAtERIAIS NA OPERAÇÃO. AF_08/2015</v>
          </cell>
          <cell r="C934" t="str">
            <v>h</v>
          </cell>
          <cell r="D934">
            <v>2.31</v>
          </cell>
        </row>
        <row r="935">
          <cell r="A935">
            <v>91629</v>
          </cell>
          <cell r="B935" t="str">
            <v>GUINDAUtO hIDRÁULICO, CAPACIDADE mÁXImA DE CARGA 6500 KG, mOmENtO mÁXImO DE CARGA 5,8 tm, ALCANCE mÁXImO hORIZONtAL 7,60 m, INCLUSIVE CAmINhÃO tOCO PBt 9.700 KG, POtÊNCIA DE 160 CV - DEPRECIAÇÃO. AF_08/2015</v>
          </cell>
          <cell r="C935" t="str">
            <v>h</v>
          </cell>
          <cell r="D935">
            <v>9.33</v>
          </cell>
        </row>
        <row r="936">
          <cell r="A936">
            <v>91630</v>
          </cell>
          <cell r="B936" t="str">
            <v>GUINDAUtO hIDRÁULICO, CAPACIDADE mÁXImA DE CARGA 6500 KG, mOmENtO mÁXImO DE CARGA 5,8 tm, ALCANCE mÁXImO hORIZONtAL 7,60 m, INCLUSIVE CAmINhÃO tOCO PBt 9.700 KG, POtÊNCIA DE 160 CV - JUROS. AF_08/2015</v>
          </cell>
          <cell r="C936" t="str">
            <v>h</v>
          </cell>
          <cell r="D936">
            <v>3.72</v>
          </cell>
        </row>
        <row r="937">
          <cell r="A937">
            <v>91631</v>
          </cell>
          <cell r="B937" t="str">
            <v>GUINDAUtO hIDRÁULICO, CAPACIDADE mÁXImA DE CARGA 6500 KG, mOmENtO mÁXImO DE CARGA 5,8 tm, ALCANCE mÁXImO hORIZONtAL 7,60 m, INCLUSIVE CAmINhÃO tOCO PBt 9.700 KG, POtÊNCIA DE 160 CV - ImPOStOS E SEGUROS. AF_08/2015</v>
          </cell>
          <cell r="C937" t="str">
            <v>h</v>
          </cell>
          <cell r="D937">
            <v>0.75</v>
          </cell>
        </row>
        <row r="938">
          <cell r="A938">
            <v>91632</v>
          </cell>
          <cell r="B938" t="str">
            <v>GUINDAUtO hIDRÁULICO, CAPACIDADE mÁXImA DE CARGA 6500 KG, mOmENtO mÁXImO DE CARGA 5,8 tm, ALCANCE mÁXImO hORIZONtAL 7,60 m, INCLUSIVE CAmINhÃO tOCO PBt 9.700 KG, POtÊNCIA DE 160 CV - mANUtENÇÃO. AF_08/2015</v>
          </cell>
          <cell r="C938" t="str">
            <v>h</v>
          </cell>
          <cell r="D938">
            <v>17.5</v>
          </cell>
        </row>
        <row r="939">
          <cell r="A939">
            <v>91633</v>
          </cell>
          <cell r="B939" t="str">
            <v>GUINDAUtO hIDRÁULICO, CAPACIDADE mÁXImA DE CARGA 6500 KG, mOmENtO mÁXImO DE CARGA 5,8 tm, ALCANCE mÁXImO hORIZONtAL 7,60 m, INCLUSIVE CAmINhÃO tOCO PBt 9.700 KG, POtÊNCIA DE 160 CV - mAtERIAIS NA OPERAÇÃO. AF_08/2015</v>
          </cell>
          <cell r="C939" t="str">
            <v>h</v>
          </cell>
          <cell r="D939">
            <v>71.86</v>
          </cell>
        </row>
        <row r="940">
          <cell r="A940">
            <v>91640</v>
          </cell>
          <cell r="B940" t="str">
            <v>CAmINhÃO DE tRANSPORtE DE mAtERIAL ASFÁLtICO 30.000 L, COm CAVALO mECÂNICO DE CAPACIDADE mÁXImA DE tRAÇÃO COmBINADO DE 66.000 KG, POtÊNCIA 360 CV, INCLUSIVE tANQUE DE ASFALtO COm SERPENtINA - DEPRECIAÇÃO. AF_08/2015</v>
          </cell>
          <cell r="C940" t="str">
            <v>h</v>
          </cell>
          <cell r="D940">
            <v>18.899999999999999</v>
          </cell>
        </row>
        <row r="941">
          <cell r="A941">
            <v>91641</v>
          </cell>
          <cell r="B941" t="str">
            <v>CAmINhÃO DE tRANSPORtE DE mAtERIAL ASFÁLtICO 30.000 L, COm CAVALO mECÂNICO DE CAPACIDADE mÁXImA DE tRAÇÃO COmBINADO DE 66.000 KG, POtÊNCIA 360 CV, INCLUSIVE tANQUE DE ASFALtO COm SERPENtINA - JUROS. AF_08/2015</v>
          </cell>
          <cell r="C941" t="str">
            <v>h</v>
          </cell>
          <cell r="D941">
            <v>7.55</v>
          </cell>
        </row>
        <row r="942">
          <cell r="A942">
            <v>91642</v>
          </cell>
          <cell r="B942" t="str">
            <v>CAmINhÃO DE tRANSPORtE DE mAtERIAL ASFÁLtICO 30.000 L, COm CAVALO mECÂNICO DE CAPACIDADE mÁXImA DE tRAÇÃO COmBINADO DE 66.000 KG, POtÊNCIA 360 CV, INCLUSIVE tANQUE DE ASFALtO COm SERPENtINA - ImPOStOS E SEGUROS. AF_08/2015</v>
          </cell>
          <cell r="C942" t="str">
            <v>h</v>
          </cell>
          <cell r="D942">
            <v>1.53</v>
          </cell>
        </row>
        <row r="943">
          <cell r="A943">
            <v>91643</v>
          </cell>
          <cell r="B943" t="str">
            <v>CAmINhÃO DE tRANSPORtE DE mAtERIAL ASFÁLtICO 30.000 L, COm CAVALO mECÂNICO DE CAPACIDADE mÁXImA DE tRAÇÃO COmBINADO DE 66.000 KG, POtÊNCIA 360 CV, INCLUSIVE tANQUE DE ASFALtO COm SERPENtINA - mANUtENÇÃO. AF_08/2015</v>
          </cell>
          <cell r="C943" t="str">
            <v>h</v>
          </cell>
          <cell r="D943">
            <v>35.43</v>
          </cell>
        </row>
        <row r="944">
          <cell r="A944">
            <v>91644</v>
          </cell>
          <cell r="B944" t="str">
            <v>CAmINhÃO DE tRANSPORtE DE mAtERIAL ASFÁLtICO 30.000 L, COm CAVALO mECÂNICO DE CAPACIDADE mÁXImA DE tRAÇÃO COmBINADO DE 66.000 KG, POtÊNCIA 360 CV, INCLUSIVE tANQUE DE ASFALtO COm SERPENtINA - mAtERIAIS NA OPERAÇÃO. AF_08/2015</v>
          </cell>
          <cell r="C944" t="str">
            <v>h</v>
          </cell>
          <cell r="D944">
            <v>161.66</v>
          </cell>
        </row>
        <row r="945">
          <cell r="A945">
            <v>91688</v>
          </cell>
          <cell r="B945" t="str">
            <v>SERRA CIRCULAR DE BANCADA COm mOtOR ELÉtRICO POtÊNCIA DE 5hP, COm COIFA PARA DISCO 10" - DEPRECIAÇÃO. AF_08/2015</v>
          </cell>
          <cell r="C945" t="str">
            <v>h</v>
          </cell>
          <cell r="D945">
            <v>0.06</v>
          </cell>
        </row>
        <row r="946">
          <cell r="A946">
            <v>91689</v>
          </cell>
          <cell r="B946" t="str">
            <v>SERRA CIRCULAR DE BANCADA COm mOtOR ELÉtRICO POtÊNCIA DE 5hP, COm COIFA PARA DISCO 10" - JUROS. AF_08/2015</v>
          </cell>
          <cell r="C946" t="str">
            <v>h</v>
          </cell>
          <cell r="D946">
            <v>0.01</v>
          </cell>
        </row>
        <row r="947">
          <cell r="A947">
            <v>91690</v>
          </cell>
          <cell r="B947" t="str">
            <v>SERRA CIRCULAR DE BANCADA COm mOtOR ELÉtRICO POtÊNCIA DE 5hP, COm COIFA PARA DISCO 10" - mANUtENÇÃO. AF_08/2015</v>
          </cell>
          <cell r="C947" t="str">
            <v>h</v>
          </cell>
          <cell r="D947">
            <v>0.04</v>
          </cell>
        </row>
        <row r="948">
          <cell r="A948">
            <v>91691</v>
          </cell>
          <cell r="B948" t="str">
            <v>SERRA CIRCULAR DE BANCADA COm mOtOR ELÉtRICO POtÊNCIA DE 5hP, COm COIFA PARA DISCO 10" - mAtERIAIS NA OPERAÇÃO. AF_08/2015</v>
          </cell>
          <cell r="C948" t="str">
            <v>h</v>
          </cell>
          <cell r="D948">
            <v>2.44</v>
          </cell>
        </row>
        <row r="949">
          <cell r="A949">
            <v>92040</v>
          </cell>
          <cell r="B949" t="str">
            <v>DIStRIBUIDOR DE AGREGADOS REBOCAVEL, CAPACIDADE 1,9 m³, LARGURA DE tRABALhO 3,66 m - DEPRECIAÇÃO. AF_11/2015</v>
          </cell>
          <cell r="C949" t="str">
            <v>h</v>
          </cell>
          <cell r="D949">
            <v>4.13</v>
          </cell>
        </row>
        <row r="950">
          <cell r="A950">
            <v>92041</v>
          </cell>
          <cell r="B950" t="str">
            <v>DIStRIBUIDOR DE AGREGADOS REBOCAVEL, CAPACIDADE 1,9 m³, LARGURA DE tRABALhO 3,66 m - JUROS. AF_11/2015</v>
          </cell>
          <cell r="C950" t="str">
            <v>h</v>
          </cell>
          <cell r="D950">
            <v>0.82</v>
          </cell>
        </row>
        <row r="951">
          <cell r="A951">
            <v>92042</v>
          </cell>
          <cell r="B951" t="str">
            <v>DIStRIBUIDOR DE AGREGADOS REBOCAVEL, CAPACIDADE 1,9 m³, LARGURA DE tRABALhO 3,66 m - mANUtENÇÃO. AF_11/2015</v>
          </cell>
          <cell r="C951" t="str">
            <v>h</v>
          </cell>
          <cell r="D951">
            <v>3.44</v>
          </cell>
        </row>
        <row r="952">
          <cell r="A952">
            <v>92101</v>
          </cell>
          <cell r="B952" t="str">
            <v>CAmINhÃO PARA EQUIPAmENtO DE LImPEZA A SUCÇÃO COm CAmINhÃO tRUCADO DE PESO BRUtO tOtAL 23000 KG, CARGA ÚtIL mÁXImA 15935 KG, DIStÂNCIA ENtRE EIXOS 4,80 m, POtÊNCIA 230 CV, INCLUSIVE LImPADORA A SUCÇÃO, tANQUE 12000 L - DEPRECIAÇÃO. AF_11/2015</v>
          </cell>
          <cell r="C952" t="str">
            <v>h</v>
          </cell>
          <cell r="D952">
            <v>14.63</v>
          </cell>
        </row>
        <row r="953">
          <cell r="A953">
            <v>92102</v>
          </cell>
          <cell r="B953" t="str">
            <v>CAmINhÃO PARA EQUIPAmENtO DE LImPEZA A SUCÇÃO COm CAmINhÃO tRUCADO DE PESO BRUtO tOtAL 23000 KG, CARGA ÚtIL mÁXImA 15935 KG, DIStÂNCIA ENtRE EIXOS 4,80 m, POtÊNCIA 230 CV, INCLUSIVE LImPADORA A SUCÇÃO, tANQUE 12000 L - JUROS. AF_11/2015</v>
          </cell>
          <cell r="C953" t="str">
            <v>h</v>
          </cell>
          <cell r="D953">
            <v>5.84</v>
          </cell>
        </row>
        <row r="954">
          <cell r="A954">
            <v>92103</v>
          </cell>
          <cell r="B954" t="str">
            <v>CAmINhÃO PARA EQUIPAmENtO DE LImPEZA A SUCÇÃO COm CAmINhÃO tRUCADO DE PESO BRUtO tOtAL 23000 KG, CARGA ÚtIL mÁXImA 15935 KG, DIStÂNCIA ENtRE EIXOS 4,80 m, POtÊNCIA 230 CV, INCLUSIVE LImPADORA A SUCÇÃO, tANQUE 12000 L - ImPOStOS E SEGUROS. AF_11/2015</v>
          </cell>
          <cell r="C954" t="str">
            <v>h</v>
          </cell>
          <cell r="D954">
            <v>1.18</v>
          </cell>
        </row>
        <row r="955">
          <cell r="A955">
            <v>92104</v>
          </cell>
          <cell r="B955" t="str">
            <v>CAmINhÃO PARA EQUIPAmENtO DE LImPEZA A SUCÇÃO COm CAmINhÃO tRUCADO DE PESO BRUtO tOtAL 23000 KG, CARGA ÚtIL mÁXImA 15935 KG, DIStÂNCIA ENtRE EIXOS 4,80 m, POtÊNCIA 230 CV, INCLUSIVE LImPADORA A SUCÇÃO, tANQUE 12000 L - mANUtENÇÃO. AF_11/2015</v>
          </cell>
          <cell r="C955" t="str">
            <v>h</v>
          </cell>
          <cell r="D955">
            <v>27.45</v>
          </cell>
        </row>
        <row r="956">
          <cell r="A956">
            <v>92105</v>
          </cell>
          <cell r="B956" t="str">
            <v>CAmINhÃO PARA EQUIPAmENtO DE LImPEZA A SUCÇÃO COm CAmINhÃO tRUCADO DE PESO BRUtO tOtAL 23000 KG, CARGA ÚtIL mÁX. 15935 KG, DIStÂNCIA ENtRE EIXOS 4,80 m, POtÊNCIA 230 CV, INCLUSIVE LImPADORA A SUCÇÃO, tANQUE 12000 L - mAtERIAIS NA OPERAÇÃO. AF_11/2015</v>
          </cell>
          <cell r="C956" t="str">
            <v>h</v>
          </cell>
          <cell r="D956">
            <v>103.29</v>
          </cell>
        </row>
        <row r="957">
          <cell r="A957">
            <v>92108</v>
          </cell>
          <cell r="B957" t="str">
            <v>PENEIRA ROtAtIVA COm mOtOR ELÉtRICO tRIFÁSICO DE 2 CV, CILINDRO DE 1 m X 0,60 m, COm FUROS DE 3,17 mm - DEPRECIAÇÃO. AF_11/2015</v>
          </cell>
          <cell r="C957" t="str">
            <v>h</v>
          </cell>
          <cell r="D957">
            <v>0.53</v>
          </cell>
        </row>
        <row r="958">
          <cell r="A958">
            <v>92109</v>
          </cell>
          <cell r="B958" t="str">
            <v>PENEIRA ROtAtIVA COm mOtOR ELÉtRICO tRIFÁSICO DE 2 CV, CILINDRO DE 1 m X 0,60 m, COm FUROS DE 3,17 mm - JUROS. AF_11/2015</v>
          </cell>
          <cell r="C958" t="str">
            <v>h</v>
          </cell>
          <cell r="D958">
            <v>0.11</v>
          </cell>
        </row>
        <row r="959">
          <cell r="A959">
            <v>92110</v>
          </cell>
          <cell r="B959" t="str">
            <v>PENEIRA ROtAtIVA COm mOtOR ELÉtRICO tRIFÁSICO DE 2 CV, CILINDRO DE 1 m X 0,60 m, COm FUROS DE 3,17 mm - mANUtENÇÃO. AF_11/2015</v>
          </cell>
          <cell r="C959" t="str">
            <v>h</v>
          </cell>
          <cell r="D959">
            <v>0.41</v>
          </cell>
        </row>
        <row r="960">
          <cell r="A960">
            <v>92111</v>
          </cell>
          <cell r="B960" t="str">
            <v>PENEIRA ROtAtIVA COm mOtOR ELÉtRICO tRIFÁSICO DE 2 CV, CILINDRO DE 1 m X 0,60 m, COm FUROS DE 3,17 mm - mAtERIAIS NA OPERAÇÃO. AF_11/2015</v>
          </cell>
          <cell r="C960" t="str">
            <v>h</v>
          </cell>
          <cell r="D960">
            <v>0.96</v>
          </cell>
        </row>
        <row r="961">
          <cell r="A961">
            <v>92114</v>
          </cell>
          <cell r="B961" t="str">
            <v>DOSADOR DE AREIA, CAPACIDADE DE 26 LItROS - DEPRECIAÇÃO. AF_11/2015</v>
          </cell>
          <cell r="C961" t="str">
            <v>h</v>
          </cell>
          <cell r="D961">
            <v>0.06</v>
          </cell>
        </row>
        <row r="962">
          <cell r="A962">
            <v>92115</v>
          </cell>
          <cell r="B962" t="str">
            <v>DOSADOR DE AREIA, CAPACIDADE DE 26 LItROS - JUROS. AF_11/2015</v>
          </cell>
          <cell r="C962" t="str">
            <v>h</v>
          </cell>
          <cell r="D962">
            <v>0.01</v>
          </cell>
        </row>
        <row r="963">
          <cell r="A963">
            <v>92116</v>
          </cell>
          <cell r="B963" t="str">
            <v>DOSADOR DE AREIA, CAPACIDADE DE 26 LItROS - mANUtENÇÃO. AF_11/2015</v>
          </cell>
          <cell r="C963" t="str">
            <v>h</v>
          </cell>
          <cell r="D963">
            <v>7.0000000000000007E-2</v>
          </cell>
        </row>
        <row r="964">
          <cell r="A964">
            <v>92133</v>
          </cell>
          <cell r="B964" t="str">
            <v>CAmINhONEtE COm mOtOR A DIESEL, POtÊNCIA 180 CV, CABINE DUPLA, 4X4 - DEPRECIAÇÃO. AF_11/2015</v>
          </cell>
          <cell r="C964" t="str">
            <v>h</v>
          </cell>
          <cell r="D964">
            <v>7.51</v>
          </cell>
        </row>
        <row r="965">
          <cell r="A965">
            <v>92134</v>
          </cell>
          <cell r="B965" t="str">
            <v>CAmINhONEtE COm mOtOR A DIESEL, POtÊNCIA 180 CV, CABINE DUPLA, 4X4 - JUROS. AF_11/2015</v>
          </cell>
          <cell r="C965" t="str">
            <v>h</v>
          </cell>
          <cell r="D965">
            <v>2.25</v>
          </cell>
        </row>
        <row r="966">
          <cell r="A966">
            <v>92135</v>
          </cell>
          <cell r="B966" t="str">
            <v>CAmINhONEtE COm mOtOR A DIESEL, POtÊNCIA 180 CV, CABINE DUPLA, 4X4 - ImPOStOS E SEGUROS. AF_11/2015</v>
          </cell>
          <cell r="C966" t="str">
            <v>h</v>
          </cell>
          <cell r="D966">
            <v>0.46</v>
          </cell>
        </row>
        <row r="967">
          <cell r="A967">
            <v>92136</v>
          </cell>
          <cell r="B967" t="str">
            <v>CAmINhONEtE COm mOtOR A DIESEL, POtÊNCIA 180 CV, CABINE DUPLA, 4X4 - mANUtENÇÃO. AF_11/2015</v>
          </cell>
          <cell r="C967" t="str">
            <v>h</v>
          </cell>
          <cell r="D967">
            <v>9.39</v>
          </cell>
        </row>
        <row r="968">
          <cell r="A968">
            <v>92137</v>
          </cell>
          <cell r="B968" t="str">
            <v>CAmINhONEtE COm mOtOR A DIESEL, POtÊNCIA 180 CV, CABINE DUPLA, 4X4 - mAtERIAIS NA OPERAÇÃO. AF_11/2015</v>
          </cell>
          <cell r="C968" t="str">
            <v>h</v>
          </cell>
          <cell r="D968">
            <v>80.849999999999994</v>
          </cell>
        </row>
        <row r="969">
          <cell r="A969">
            <v>92140</v>
          </cell>
          <cell r="B969" t="str">
            <v>CAmINhONEtE CABINE SImPLES COm mOtOR 1.6 FLEX, CÂmBIO mANUAL, POtÊNCIA 101/104 CV, 2 PORtAS - DEPRECIAÇÃO. AF_11/2015</v>
          </cell>
          <cell r="C969" t="str">
            <v>h</v>
          </cell>
          <cell r="D969">
            <v>2.29</v>
          </cell>
        </row>
        <row r="970">
          <cell r="A970">
            <v>92141</v>
          </cell>
          <cell r="B970" t="str">
            <v>CAmINhONEtE CABINE SImPLES COm mOtOR 1.6 FLEX, CÂmBIO mANUAL, POtÊNCIA 101/104 CV, 2 PORtAS - JUROS. AF_11/2015</v>
          </cell>
          <cell r="C970" t="str">
            <v>h</v>
          </cell>
          <cell r="D970">
            <v>0.68</v>
          </cell>
        </row>
        <row r="971">
          <cell r="A971">
            <v>92142</v>
          </cell>
          <cell r="B971" t="str">
            <v>CAmINhONEtE CABINE SImPLES COm mOtOR 1.6 FLEX, CÂmBIO mANUAL, POtÊNCIA 101/104 CV, 2 PORtAS - ImPOStOS E SEGUROS. AF_11/2015</v>
          </cell>
          <cell r="C971" t="str">
            <v>h</v>
          </cell>
          <cell r="D971">
            <v>0.14000000000000001</v>
          </cell>
        </row>
        <row r="972">
          <cell r="A972">
            <v>92143</v>
          </cell>
          <cell r="B972" t="str">
            <v>CAmINhONEtE CABINE SImPLES COm mOtOR 1.6 FLEX, CÂmBIO mANUAL, POtÊNCIA 101/104 CV, 2 PORtAS - mANUtENÇÃO. AF_11/2015</v>
          </cell>
          <cell r="C972" t="str">
            <v>h</v>
          </cell>
          <cell r="D972">
            <v>2.86</v>
          </cell>
        </row>
        <row r="973">
          <cell r="A973">
            <v>92144</v>
          </cell>
          <cell r="B973" t="str">
            <v>CAmINhONEtE CABINE SImPLES COm mOtOR 1.6 FLEX, CÂmBIO mANUAL, POtÊNCIA 101/104 CV, 2 PORtAS - mAtERIAIS NA OPERAÇÃO. AF_11/2015</v>
          </cell>
          <cell r="C973" t="str">
            <v>h</v>
          </cell>
          <cell r="D973">
            <v>58.43</v>
          </cell>
        </row>
        <row r="974">
          <cell r="A974">
            <v>92237</v>
          </cell>
          <cell r="B974" t="str">
            <v>CAmINhÃO DE tRANSPORtE DE mAtERIAL ASFÁLtICO 20.000 L, COm CAVALO mECÂNICO DE CAPACIDADE mÁXImA DE tRAÇÃO COmBINADO DE 45.000 KG, POtÊNCIA 330 CV, INCLUSIVE tANQUE DE ASFALtO COm mAÇARICO - DEPRECIAÇÃO. AF_12/2015</v>
          </cell>
          <cell r="C974" t="str">
            <v>h</v>
          </cell>
          <cell r="D974">
            <v>13.83</v>
          </cell>
        </row>
        <row r="975">
          <cell r="A975">
            <v>92238</v>
          </cell>
          <cell r="B975" t="str">
            <v>CAmINhÃO DE tRANSPORtE DE mAtERIAL ASFÁLtICO 20.000 L, COm CAVALO mECÂNICO DE CAPACIDADE mÁXImA DE tRAÇÃO COmBINADO DE 45.000 KG, POtÊNCIA 330 CV, INCLUSIVE tANQUE DE ASFALtO COm mAÇARICO - JUROS. AF_12/2015</v>
          </cell>
          <cell r="C975" t="str">
            <v>h</v>
          </cell>
          <cell r="D975">
            <v>5.52</v>
          </cell>
        </row>
        <row r="976">
          <cell r="A976">
            <v>92239</v>
          </cell>
          <cell r="B976" t="str">
            <v>CAmINhÃO DE tRANSPORtE DE mAtERIAL ASFÁLtICO 20.000 L, COm CAVALO mECÂNICO DE CAPACIDADE mÁXImA DE tRAÇÃO COmBINADO DE 45.000 KG, POtÊNCIA 330 CV, INCLUSIVE tANQUE DE ASFALtO COm mAÇARICO - ImPOStOS E SEGUROS. AF_12/2015</v>
          </cell>
          <cell r="C976" t="str">
            <v>h</v>
          </cell>
          <cell r="D976">
            <v>1.1200000000000001</v>
          </cell>
        </row>
        <row r="977">
          <cell r="A977">
            <v>92240</v>
          </cell>
          <cell r="B977" t="str">
            <v>CAmINhÃO DE tRANSPORtE DE mAtERIAL ASFÁLtICO 20.000 L, COm CAVALO mECÂNICO DE CAPACIDADE mÁXImA DE tRAÇÃO COmBINADO DE 45.000 KG, POtÊNCIA 330 CV, INCLUSIVE tANQUE DE ASFALtO COm mAÇARICO - mANUtENÇÃO. AF_12/2015</v>
          </cell>
          <cell r="C977" t="str">
            <v>h</v>
          </cell>
          <cell r="D977">
            <v>25.95</v>
          </cell>
        </row>
        <row r="978">
          <cell r="A978">
            <v>92241</v>
          </cell>
          <cell r="B978" t="str">
            <v>CAmINhÃO DE tRANSPORtE DE mAtERIAL ASFÁLtICO 20.000 L, COm CAVALO mECÂNICO DE CAPACIDADE mÁXImA DE tRAÇÃO COmBINADO DE 45.000 KG, POtÊNCIA 330 CV, INCLUSIVE tANQUE DE ASFALtO COm mAÇARICO - mAtERIAIS NA OPERAÇÃO. AF_12/2015</v>
          </cell>
          <cell r="C978" t="str">
            <v>h</v>
          </cell>
          <cell r="D978">
            <v>148.21</v>
          </cell>
        </row>
        <row r="979">
          <cell r="A979">
            <v>92712</v>
          </cell>
          <cell r="B979" t="str">
            <v>APARELhO PARA CORtE E SOLDA OXI-ACEtILENO SOBRE RODAS, INCLUSIVE CILINDROS E mAÇARICOS - DEPRECIAÇÃO. AF_12/2015</v>
          </cell>
          <cell r="C979" t="str">
            <v>h</v>
          </cell>
          <cell r="D979">
            <v>0.18</v>
          </cell>
        </row>
        <row r="980">
          <cell r="A980">
            <v>92713</v>
          </cell>
          <cell r="B980" t="str">
            <v>APARELhO PARA CORtE E SOLDA OXI-ACEtILENO SOBRE RODAS, INCLUSIVE CILINDROS E mAÇARICOS - JUROS. AF_12/2015</v>
          </cell>
          <cell r="C980" t="str">
            <v>h</v>
          </cell>
          <cell r="D980">
            <v>0.04</v>
          </cell>
        </row>
        <row r="981">
          <cell r="A981">
            <v>92714</v>
          </cell>
          <cell r="B981" t="str">
            <v>APARELhO PARA CORtE E SOLDA OXI-ACEtILENO SOBRE RODAS, INCLUSIVE CILINDROS E mAÇARICOS - mANUtENÇÃO. AF_12/2015</v>
          </cell>
          <cell r="C981" t="str">
            <v>h</v>
          </cell>
          <cell r="D981">
            <v>0.23</v>
          </cell>
        </row>
        <row r="982">
          <cell r="A982">
            <v>92715</v>
          </cell>
          <cell r="B982" t="str">
            <v>APARELhO PARA CORtE E SOLDA OXI-ACEtILENO SOBRE RODAS, INCLUSIVE CILINDROS E mAÇARICOS - mAtERIAIS NA OPERAÇÃO. AF_12/2015</v>
          </cell>
          <cell r="C982" t="str">
            <v>h</v>
          </cell>
          <cell r="D982">
            <v>14.92</v>
          </cell>
        </row>
        <row r="983">
          <cell r="A983">
            <v>92956</v>
          </cell>
          <cell r="B983" t="str">
            <v>mÁQUINA EXtRUSORA DE CONCREtO PARA GUIAS E SARJEtAS, mOtOR A DIESEL, POtÊNCIA 14 CV - DEPRECIAÇÃO. AF_12/2015</v>
          </cell>
          <cell r="C983" t="str">
            <v>h</v>
          </cell>
          <cell r="D983">
            <v>5.01</v>
          </cell>
        </row>
        <row r="984">
          <cell r="A984">
            <v>92957</v>
          </cell>
          <cell r="B984" t="str">
            <v>mÁQUINA EXtRUSORA DE CONCREtO PARA GUIAS E SARJEtAS, mOtOR A DIESEL, POtÊNCIA 14 CV - JUROS. AF_12/2015</v>
          </cell>
          <cell r="C984" t="str">
            <v>h</v>
          </cell>
          <cell r="D984">
            <v>1.1200000000000001</v>
          </cell>
        </row>
        <row r="985">
          <cell r="A985">
            <v>92958</v>
          </cell>
          <cell r="B985" t="str">
            <v>mÁQUINA EXtRUSORA DE CONCREtO PARA GUIAS E SARJEtAS, mOtOR A DIESEL, POtÊNCIA 14 CV - mANUtENÇÃO. AF_12/2015</v>
          </cell>
          <cell r="C985" t="str">
            <v>h</v>
          </cell>
          <cell r="D985">
            <v>5.48</v>
          </cell>
        </row>
        <row r="986">
          <cell r="A986">
            <v>92959</v>
          </cell>
          <cell r="B986" t="str">
            <v>mÁQUINA EXtRUSORA DE CONCREtO PARA GUIAS E SARJEtAS, mOtOR A DIESEL, POtÊNCIA 14 CV - mAtERIAIS NA OPERAÇÃO. AF_12/2015</v>
          </cell>
          <cell r="C986" t="str">
            <v>h</v>
          </cell>
          <cell r="D986">
            <v>6.27</v>
          </cell>
        </row>
        <row r="987">
          <cell r="A987">
            <v>92963</v>
          </cell>
          <cell r="B987" t="str">
            <v>mARtELO PERFURADOR PNEUmÁtICO mANUAL, hAStE 25 X 75 mm, 21 KG - DEPRECIAÇÃO. AF_12/2015</v>
          </cell>
          <cell r="C987" t="str">
            <v>h</v>
          </cell>
          <cell r="D987">
            <v>0.87</v>
          </cell>
        </row>
        <row r="988">
          <cell r="A988">
            <v>92964</v>
          </cell>
          <cell r="B988" t="str">
            <v>mARtELO PERFURADOR PNEUmÁtICO mANUAL, hAStE 25 X 75 mm, 21 KG - JUROS. AF_12/2015</v>
          </cell>
          <cell r="C988" t="str">
            <v>h</v>
          </cell>
          <cell r="D988">
            <v>0.19</v>
          </cell>
        </row>
        <row r="989">
          <cell r="A989">
            <v>92965</v>
          </cell>
          <cell r="B989" t="str">
            <v>mARtELO PERFURADOR PNEUmÁtICO mANUAL, hAStE 25 X 75 mm, 21 KG - mANUtENÇÃO. AF_12/2015</v>
          </cell>
          <cell r="C989" t="str">
            <v>h</v>
          </cell>
          <cell r="D989">
            <v>1.0900000000000001</v>
          </cell>
        </row>
        <row r="990">
          <cell r="A990">
            <v>93220</v>
          </cell>
          <cell r="B990" t="str">
            <v>PERFURAtRIZ COm tORRE mEtÁLICA PARA EXECUÇÃO DE EStACA hÉLICE CONtÍNUA, PROFun.DIDADE mÁXImA DE 32 m, DIÂmEtRO mÁXImO DE 1000 mm, POtÊNCIA INStALADA DE 350 hP, mESA ROtAtIVA COm tORQUE mÁXImO DE 263 KNm - DEPRECIAÇÃO. AF_01/2016</v>
          </cell>
          <cell r="C990" t="str">
            <v>h</v>
          </cell>
          <cell r="D990">
            <v>184.58</v>
          </cell>
        </row>
        <row r="991">
          <cell r="A991">
            <v>93221</v>
          </cell>
          <cell r="B991" t="str">
            <v>PERFURAtRIZ COm tORRE mEtÁLICA PARA EXECUÇÃO DE EStACA hÉLICE CONtÍNUA, PROFun.DIDADE mÁXImA DE 32 m, DIÂmEtRO mÁXImO DE 1000 mm, POtÊNCIA INStALADA DE 350 hP, mESA ROtAtIVA COm tORQUE mÁXImO DE 263 KNm - JUROS. AF_01/2016</v>
          </cell>
          <cell r="C991" t="str">
            <v>h</v>
          </cell>
          <cell r="D991">
            <v>48.48</v>
          </cell>
        </row>
        <row r="992">
          <cell r="A992">
            <v>93222</v>
          </cell>
          <cell r="B992" t="str">
            <v>PERFURAtRIZ COm tORRE mEtÁLICA PARA EXECUÇÃO DE EStACA hÉLICE CONtÍNUA, PROFun.DIDADE mÁXImA DE 32 m, DIÂmEtRO mÁXImO DE 1000 mm, POtÊNCIA INStALADA DE 350 hP, mESA ROtAtIVA COm tORQUE mÁXImO DE 263 KNm - mANUtENÇÃO. AF_01/2016</v>
          </cell>
          <cell r="C992" t="str">
            <v>h</v>
          </cell>
          <cell r="D992">
            <v>230.99</v>
          </cell>
        </row>
        <row r="993">
          <cell r="A993">
            <v>93223</v>
          </cell>
          <cell r="B993" t="str">
            <v>PERFURAtRIZ COm tORRE mEtÁLICA PARA EXECUÇÃO DE EStACA hÉLICE CONtÍNUA, PROFun.DIDADE mÁXImA DE 32 m, DIÂmEtRO mÁXImO DE 1000 mm, POtÊNCIA INStALADA DE 350 hP, mESA ROtAtIVA COm tORQUE mÁXImO DE 263 KNm  mAtERIAIS NA OPERAÇÃO. AF_01/2016</v>
          </cell>
          <cell r="C993" t="str">
            <v>h</v>
          </cell>
          <cell r="D993">
            <v>159.33000000000001</v>
          </cell>
        </row>
        <row r="994">
          <cell r="A994">
            <v>93229</v>
          </cell>
          <cell r="B994" t="str">
            <v>BEtONEIRA CAPACIDADE NOmINAL 400 L, CAPACIDADE DE mIStURA 310 L, mOtOR A GASOLINA POtÊNCIA 5,5 hP, SEm CARREGADOR - DEPRECIAÇÃO. AF_02/2016</v>
          </cell>
          <cell r="C994" t="str">
            <v>h</v>
          </cell>
          <cell r="D994">
            <v>0.22</v>
          </cell>
        </row>
        <row r="995">
          <cell r="A995">
            <v>93230</v>
          </cell>
          <cell r="B995" t="str">
            <v>BEtONEIRA CAPACIDADE NOmINAL 400 L, CAPACIDADE DE mIStURA 310 L, mOtOR A GASOLINA POtÊNCIA 5,5 hP, SEm CARREGADOR - JUROS. AF_02/2016</v>
          </cell>
          <cell r="C995" t="str">
            <v>h</v>
          </cell>
          <cell r="D995">
            <v>0.05</v>
          </cell>
        </row>
        <row r="996">
          <cell r="A996">
            <v>93231</v>
          </cell>
          <cell r="B996" t="str">
            <v>BEtONEIRA CAPACIDADE NOmINAL 400 L, CAPACIDADE DE mIStURA 310 L, mOtOR A GASOLINA POtÊNCIA 5,5 hP, SEm CARREGADOR - mANUtENÇÃO. AF_02/2016</v>
          </cell>
          <cell r="C996" t="str">
            <v>h</v>
          </cell>
          <cell r="D996">
            <v>0.21</v>
          </cell>
        </row>
        <row r="997">
          <cell r="A997">
            <v>93232</v>
          </cell>
          <cell r="B997" t="str">
            <v>BEtONEIRA CAPACIDADE NOmINAL 400 L, CAPACIDADE DE mIStURA 310 L, mOtOR A GASOLINA POtÊNCIA 5,5 hP, SEm CARREGADOR - mAtERIAIS NA OPERAÇÃO. AF_02/2016</v>
          </cell>
          <cell r="C997" t="str">
            <v>h</v>
          </cell>
          <cell r="D997">
            <v>3.22</v>
          </cell>
        </row>
        <row r="998">
          <cell r="A998">
            <v>93235</v>
          </cell>
          <cell r="B998" t="str">
            <v>GRUPO GERADOR EStACIONÁRIO, mOtOR DIESEL POtÊNCIA 170 KVA - JUROS. AF_02/2016</v>
          </cell>
          <cell r="C998" t="str">
            <v>h</v>
          </cell>
          <cell r="D998">
            <v>1.41</v>
          </cell>
        </row>
        <row r="999">
          <cell r="A999">
            <v>93238</v>
          </cell>
          <cell r="B999" t="str">
            <v>ROLO COmPACtADOR VIBRAtÓRIO REBOCÁVEL, CILINDRO DE AÇO LISO, POtÊNCIA DE tRAÇÃO DE 65 CV, PESO 4,7 t, ImPACtO DINÂmICO 18,3 t, LARGURA DE tRABALhO 1,67 m - JUROS. AF_02/2016</v>
          </cell>
          <cell r="C999" t="str">
            <v>h</v>
          </cell>
          <cell r="D999">
            <v>1.21</v>
          </cell>
        </row>
        <row r="1000">
          <cell r="A1000">
            <v>93239</v>
          </cell>
          <cell r="B1000" t="str">
            <v>ROLO COmPACtADOR VIBRAtÓRIO PÉ DE CARNEIRO, OPERADO POR CONtROLE REmOtO, POtÊNCIA 12,5 KW, PESO OPERACIONAL 1,675 t, LARGURA DE tRABALhO 0,85 m - JUROS. AF_02/2016</v>
          </cell>
          <cell r="C1000" t="str">
            <v>h</v>
          </cell>
          <cell r="D1000">
            <v>5.5</v>
          </cell>
        </row>
        <row r="1001">
          <cell r="A1001">
            <v>93240</v>
          </cell>
          <cell r="B1001" t="str">
            <v>ROLO COmPACtADOR VIBRAtÓRIO PÉ DE CARNEIRO, OPERADO POR CONtROLE REmOtO, POtÊNCIA 12,5 KW, PESO OPERACIONAL 1,675 t, LARGURA DE tRABALhO 0,85 m - mAtERIAIS NA OPERAÇÃO. AF_02/2016</v>
          </cell>
          <cell r="C1001" t="str">
            <v>h</v>
          </cell>
          <cell r="D1001">
            <v>7.62</v>
          </cell>
        </row>
        <row r="1002">
          <cell r="A1002">
            <v>93267</v>
          </cell>
          <cell r="B1002" t="str">
            <v>GRUA ASCENCIONAL, LANÇA DE 30 m, CAPACIDADE DE 1,0 t A 30 m, ALtURA AtÉ 39 m  DEPRECIAÇÃO. AF_03/2016</v>
          </cell>
          <cell r="C1002" t="str">
            <v>h</v>
          </cell>
          <cell r="D1002">
            <v>23.08</v>
          </cell>
        </row>
        <row r="1003">
          <cell r="A1003">
            <v>93269</v>
          </cell>
          <cell r="B1003" t="str">
            <v>GRUA ASCENCIONAL, LANÇA DE 30 m, CAPACIDADE DE 1,0 t A 30 m, ALtURA AtÉ 39 m   JUROS. AF_03/2016</v>
          </cell>
          <cell r="C1003" t="str">
            <v>h</v>
          </cell>
          <cell r="D1003">
            <v>5.19</v>
          </cell>
        </row>
        <row r="1004">
          <cell r="A1004">
            <v>93270</v>
          </cell>
          <cell r="B1004" t="str">
            <v>GRUA ASCENCIONAL, LANÇA DE 30 m, CAPACIDADE DE 1,0 t A 30 m, ALtURA AtÉ 39 m   mANUtENÇÃO. AF_03/2016</v>
          </cell>
          <cell r="C1004" t="str">
            <v>h</v>
          </cell>
          <cell r="D1004">
            <v>25.25</v>
          </cell>
        </row>
        <row r="1005">
          <cell r="A1005">
            <v>93271</v>
          </cell>
          <cell r="B1005" t="str">
            <v>GRUA ASCENCIONAL, LANÇA DE 30 m, CAPACIDADE DE 1,0 t A 30 m, ALtURA AtÉ 39 m   mAtERIAIS NA OPERAÇÃO. AF_03/2016</v>
          </cell>
          <cell r="C1005" t="str">
            <v>h</v>
          </cell>
          <cell r="D1005">
            <v>7.19</v>
          </cell>
        </row>
        <row r="1006">
          <cell r="A1006">
            <v>93277</v>
          </cell>
          <cell r="B1006" t="str">
            <v>GUINChO ELÉtRICO DE COLun.A, CAPACIDADE 400 KG, COm mOtO FREIO, mOtOR tRIFÁSICO DE 1,25 CV - DEPRECIAÇÃO. AF_03/2016</v>
          </cell>
          <cell r="C1006" t="str">
            <v>h</v>
          </cell>
          <cell r="D1006">
            <v>0.27</v>
          </cell>
        </row>
        <row r="1007">
          <cell r="A1007">
            <v>93278</v>
          </cell>
          <cell r="B1007" t="str">
            <v>GUINChO ELÉtRICO DE COLun.A, CAPACIDADE 400 KG, COm mOtO FREIO, mOtOR tRIFÁSICO DE 1,25 CV - JUROS. AF_03/2016</v>
          </cell>
          <cell r="C1007" t="str">
            <v>h</v>
          </cell>
          <cell r="D1007">
            <v>0.06</v>
          </cell>
        </row>
        <row r="1008">
          <cell r="A1008">
            <v>93279</v>
          </cell>
          <cell r="B1008" t="str">
            <v>GUINChO ELÉtRICO DE COLun.A, CAPACIDADE 400 KG, COm mOtO FREIO, mOtOR tRIFÁSICO DE 1,25 CV - mANUtENÇÃO. AF_03/2016</v>
          </cell>
          <cell r="C1008" t="str">
            <v>h</v>
          </cell>
          <cell r="D1008">
            <v>0.25</v>
          </cell>
        </row>
        <row r="1009">
          <cell r="A1009">
            <v>93280</v>
          </cell>
          <cell r="B1009" t="str">
            <v>GUINChO ELÉtRICO DE COLun.A, CAPACIDADE 400 KG, COm mOtO FREIO, mOtOR tRIFÁSICO DE 1,25 CV - mAtERIAIS NA OPERAÇÃO. AF_03/2016</v>
          </cell>
          <cell r="C1009" t="str">
            <v>h</v>
          </cell>
          <cell r="D1009">
            <v>0.6</v>
          </cell>
        </row>
        <row r="1010">
          <cell r="A1010">
            <v>93283</v>
          </cell>
          <cell r="B1010" t="str">
            <v>GUINDAStE hIDRÁULICO AUtOPROPELIDO, COm LANÇA tELESCÓPICA 40 m, CAPACIDADE mÁXImA 60 t, POtÊNCIA 260 KW - DEPRECIAÇÃO. AF_03/2016</v>
          </cell>
          <cell r="C1010" t="str">
            <v>h</v>
          </cell>
          <cell r="D1010">
            <v>48.52</v>
          </cell>
        </row>
        <row r="1011">
          <cell r="A1011">
            <v>93284</v>
          </cell>
          <cell r="B1011" t="str">
            <v>GUINDAStE hIDRÁULICO AUtOPROPELIDO, COm LANÇA tELESCÓPICA 40 m, CAPACIDADE mÁXImA 60 t, POtÊNCIA 260 KW - JUROS. AF_03/2016</v>
          </cell>
          <cell r="C1011" t="str">
            <v>h</v>
          </cell>
          <cell r="D1011">
            <v>16.61</v>
          </cell>
        </row>
        <row r="1012">
          <cell r="A1012">
            <v>93285</v>
          </cell>
          <cell r="B1012" t="str">
            <v>GUINDAStE hIDRÁULICO AUtOPROPELIDO, COm LANÇA tELESCÓPICA 40 m, CAPACIDADE mÁXImA 60 t, POtÊNCIA 260 KW - mANUtENÇÃO. AF_03/2016</v>
          </cell>
          <cell r="C1012" t="str">
            <v>h</v>
          </cell>
          <cell r="D1012">
            <v>77.989999999999995</v>
          </cell>
        </row>
        <row r="1013">
          <cell r="A1013">
            <v>93286</v>
          </cell>
          <cell r="B1013" t="str">
            <v>GUINDAStE hIDRÁULICO AUtOPROPELIDO, COm LANÇA tELESCÓPICA 40 m, CAPACIDADE mÁXImA 60 t, POtÊNCIA 260 KW - mAtERIAIS NA OPERAÇÃO. AF_03/2016</v>
          </cell>
          <cell r="C1013" t="str">
            <v>h</v>
          </cell>
          <cell r="D1013">
            <v>170.17</v>
          </cell>
        </row>
        <row r="1014">
          <cell r="A1014">
            <v>93296</v>
          </cell>
          <cell r="B1014" t="str">
            <v>GUINDAStE hIDRÁULICO AUtOPROPELIDO, COm LANÇA tELESCÓPICA 40 m, CAPACIDADE mÁXImA 60 t, POtÊNCIA 260 KW - ImPOStOS E SEGUROS. AF_03/2016</v>
          </cell>
          <cell r="C1014" t="str">
            <v>h</v>
          </cell>
          <cell r="D1014">
            <v>3.39</v>
          </cell>
        </row>
        <row r="1015">
          <cell r="A1015">
            <v>93397</v>
          </cell>
          <cell r="B1015" t="str">
            <v>GUINDAUtO hIDRÁULICO, CAPACIDADE mÁXImA DE CARGA 3300 KG, mOmENtO mÁXImO DE CARGA 5,8 tm, ALCANCE mÁXImO hORIZONtAL 7,60 m, INCLUSIVE CAmINhÃO tOCO PBt 16.000 KG, POtÊNCIA DE 189 CV - DEPRECIAÇÃO. AF_03/2016</v>
          </cell>
          <cell r="C1015" t="str">
            <v>h</v>
          </cell>
          <cell r="D1015">
            <v>9.33</v>
          </cell>
        </row>
        <row r="1016">
          <cell r="A1016">
            <v>93398</v>
          </cell>
          <cell r="B1016" t="str">
            <v>GUINDAUtO hIDRÁULICO, CAPACIDADE mÁXImA DE CARGA 3300 KG, mOmENtO mÁXImO DE CARGA 5,8 tm, ALCANCE mÁXImO hORIZONtAL 7,60 m, INCLUSIVE CAmINhÃO tOCO PBt 16.000 KG, POtÊNCIA DE 189 CV - JUROS. AF_03/2016</v>
          </cell>
          <cell r="C1016" t="str">
            <v>h</v>
          </cell>
          <cell r="D1016">
            <v>3.72</v>
          </cell>
        </row>
        <row r="1017">
          <cell r="A1017">
            <v>93399</v>
          </cell>
          <cell r="B1017" t="str">
            <v>GUINDAUtO hIDRÁULICO, CAPACIDADE mÁXImA DE CARGA 3300 KG, mOmENtO mÁXImO DE CARGA 5,8 tm, ALCANCE mÁXImO hORIZONtAL 7,60 m, INCLUSIVE CAmINhÃO tOCO PBt 16.000 KG, POtÊNCIA DE 189 CV  ImPOStOS E SEGUROS. AF_03/2016</v>
          </cell>
          <cell r="C1017" t="str">
            <v>h</v>
          </cell>
          <cell r="D1017">
            <v>0.75</v>
          </cell>
        </row>
        <row r="1018">
          <cell r="A1018">
            <v>93400</v>
          </cell>
          <cell r="B1018" t="str">
            <v>GUINDAUtO hIDRÁULICO, CAPACIDADE mÁXImA DE CARGA 3300 KG, mOmENtO mÁXImO DE CARGA 5,8 tm, ALCANCE mÁXImO hORIZONtAL 7,60 m, INCLUSIVE CAmINhÃO tOCO PBt 16.000 KG, POtÊNCIA DE 189 CV - mANUtENÇÃO. AF_03/2016</v>
          </cell>
          <cell r="C1018" t="str">
            <v>h</v>
          </cell>
          <cell r="D1018">
            <v>17.5</v>
          </cell>
        </row>
        <row r="1019">
          <cell r="A1019">
            <v>93401</v>
          </cell>
          <cell r="B1019" t="str">
            <v>GUINDAUtO hIDRÁULICO, CAPACIDADE mÁXImA DE CARGA 3300 KG, mOmENtO mÁXImO DE CARGA 5,8 tm, ALCANCE mÁXImO hORIZONtAL 7,60 m, INCLUSIVE CAmINhÃO tOCO PBt 16.000 KG, POtÊNCIA DE 189 CV - mAtERIAIS NA OPERAÇÃO. AF_03/2016</v>
          </cell>
          <cell r="C1019" t="str">
            <v>h</v>
          </cell>
          <cell r="D1019">
            <v>84.88</v>
          </cell>
        </row>
        <row r="1020">
          <cell r="A1020">
            <v>93404</v>
          </cell>
          <cell r="B1020" t="str">
            <v>mÁQUINA JAtO DE PRESSAO PORtÁtIL PARA JAtEAmENtO, CONtROLE AUtOmAtICO REmOtO, CAmARA DE 1 SAIDA, CAPACIDADE 280 L, DIAmEtRO 670 mm, BICO DE JAtO CURtO VENtURI DE 5/16, mANGUEIRA DE 1 COm COmPRESSOR DE AR REBOCÁVEL VAZÃO 189 PCm E mOtOR DIESEL DE 63 CV- DEPRECIAÇÃO. AF_03/2016</v>
          </cell>
          <cell r="C1020" t="str">
            <v>h</v>
          </cell>
          <cell r="D1020">
            <v>4.3899999999999997</v>
          </cell>
        </row>
        <row r="1021">
          <cell r="A1021">
            <v>93405</v>
          </cell>
          <cell r="B1021" t="str">
            <v>mÁQUINA JAtO DE PRESSAO PORtÁtIL PARA JAtEAmENtO, CONtROLE AUtOmAtICO REmOtO, CAmARA DE 1 SAIDA, CAPACIDADE 280 L, DIAmEtRO 670 mm, BICO DE JAtO CURtO VENtURI DE 5/16, mANGUEIRA DE 1 COm COmPRESSOR DE AR REBOCÁVEL VAZÃO 189 PCm E mOtOR DIESEL DE 63 CV- JUROS. AF_03/2016</v>
          </cell>
          <cell r="C1021" t="str">
            <v>h</v>
          </cell>
          <cell r="D1021">
            <v>0.87</v>
          </cell>
        </row>
        <row r="1022">
          <cell r="A1022">
            <v>93406</v>
          </cell>
          <cell r="B1022" t="str">
            <v>mÁQUINA JAtO DE PRESSAO PORtÁtIL PARA JAtEAmENtO, CONtROLE AUtOmAtICO REmOtO, CAmARA DE 1 SAIDA, CAPACIDADE 280 L, DIAmEtRO 670 mm, BICO DE JAtO CURtO VENtURI DE 5/16, mANGUEIRA DE 1 COm COmPRESSOR DE AR REBOCÁVEL VAZÃO 189 PCm E mOtOR DIESEL DE 63 CV- mANUtENÇÃO. AF_03/2016</v>
          </cell>
          <cell r="C1022" t="str">
            <v>h</v>
          </cell>
          <cell r="D1022">
            <v>5.49</v>
          </cell>
        </row>
        <row r="1023">
          <cell r="A1023">
            <v>93407</v>
          </cell>
          <cell r="B1023" t="str">
            <v>mÁQUINA JAtO DE PRESSAO PORtÁtIL PARA JAtEAmENtO, CONtROLE AUtOmAtICO REmOtO, CAmARA DE 1 SAIDA, CAPACIDADE 280 L, DIAmEtRO 670 mm, BICO DE JAtO CURtO VENtURI DE 5/16, mANGUEIRA DE 1 COm COmPRESSOR DE AR REBOCÁVEL VAZÃO 189 PCm E mOtOR DIESEL DE 63 CV- mAtERIAIS NA OPERAÇÃO. AF_03/2016</v>
          </cell>
          <cell r="C1023" t="str">
            <v>h</v>
          </cell>
          <cell r="D1023">
            <v>28.3</v>
          </cell>
        </row>
        <row r="1024">
          <cell r="A1024">
            <v>93411</v>
          </cell>
          <cell r="B1024" t="str">
            <v>GERADOR PORtÁtIL mONOFÁSICO, POtÊNCIA 5500 VA, mOtOR A GASOLINA, POtÊNCIA DO mOtOR 13 CV - DEPRECIAÇÃO. AF_03/2016</v>
          </cell>
          <cell r="C1024" t="str">
            <v>h</v>
          </cell>
          <cell r="D1024">
            <v>0.19</v>
          </cell>
        </row>
        <row r="1025">
          <cell r="A1025">
            <v>93412</v>
          </cell>
          <cell r="B1025" t="str">
            <v>GERADOR PORtÁtIL mONOFÁSICO, POtÊNCIA 5500 VA, mOtOR A GASOLINA, POtÊNCIA DO mOtOR 13 CV - JUROS. AF_03/2016</v>
          </cell>
          <cell r="C1025" t="str">
            <v>h</v>
          </cell>
          <cell r="D1025">
            <v>0.06</v>
          </cell>
        </row>
        <row r="1026">
          <cell r="A1026">
            <v>93413</v>
          </cell>
          <cell r="B1026" t="str">
            <v>GERADOR PORtÁtIL mONOFÁSICO, POtÊNCIA 5500 VA, mOtOR A GASOLINA, POtÊNCIA DO mOtOR 13 CV - mANUtENÇÃO. AF_03/2016</v>
          </cell>
          <cell r="C1026" t="str">
            <v>h</v>
          </cell>
          <cell r="D1026">
            <v>0.17</v>
          </cell>
        </row>
        <row r="1027">
          <cell r="A1027">
            <v>93414</v>
          </cell>
          <cell r="B1027" t="str">
            <v>GERADOR PORtÁtIL mONOFÁSICO, POtÊNCIA 5500 VA, mOtOR A GASOLINA, POtÊNCIA DO mOtOR 13 CV - mAtERIAIS NA OPERAÇÃO. AF_03/2016</v>
          </cell>
          <cell r="C1027" t="str">
            <v>h</v>
          </cell>
          <cell r="D1027">
            <v>7.5</v>
          </cell>
        </row>
        <row r="1028">
          <cell r="A1028">
            <v>93417</v>
          </cell>
          <cell r="B1028" t="str">
            <v>GRUPO GERADOR REBOCÁVEL, POtÊNCIA 66 KVA, mOtOR A DIESEL - DEPRECIAÇÃO. AF_03/2016</v>
          </cell>
          <cell r="C1028" t="str">
            <v>h</v>
          </cell>
          <cell r="D1028">
            <v>2.59</v>
          </cell>
        </row>
        <row r="1029">
          <cell r="A1029">
            <v>93418</v>
          </cell>
          <cell r="B1029" t="str">
            <v>GRUPO GERADOR REBOCÁVEL, POtÊNCIA 66 KVA, mOtOR A DIESEL - JUROS. AF_03/2016</v>
          </cell>
          <cell r="C1029" t="str">
            <v>h</v>
          </cell>
          <cell r="D1029">
            <v>0.88</v>
          </cell>
        </row>
        <row r="1030">
          <cell r="A1030">
            <v>93419</v>
          </cell>
          <cell r="B1030" t="str">
            <v>GRUPO GERADOR REBOCÁVEL, POtÊNCIA 66 KVA, mOtOR A DIESEL - mANUtENÇÃO. AF_03/2016</v>
          </cell>
          <cell r="C1030" t="str">
            <v>h</v>
          </cell>
          <cell r="D1030">
            <v>2.31</v>
          </cell>
        </row>
        <row r="1031">
          <cell r="A1031">
            <v>93420</v>
          </cell>
          <cell r="B1031" t="str">
            <v>GRUPO GERADOR REBOCÁVEL, POtÊNCIA 66 KVA, mOtOR A DIESEL - mAtERIAIS NA OPERAÇÃO. AF_03/2016</v>
          </cell>
          <cell r="C1031" t="str">
            <v>h</v>
          </cell>
          <cell r="D1031">
            <v>36</v>
          </cell>
        </row>
        <row r="1032">
          <cell r="A1032">
            <v>93423</v>
          </cell>
          <cell r="B1032" t="str">
            <v>GRUPO GERADOR EStACIONÁRIO, POtÊNCIA 150 KVA, mOtOR A DIESEL- DEPRECIAÇÃO. AF_03/2016</v>
          </cell>
          <cell r="C1032" t="str">
            <v>h</v>
          </cell>
          <cell r="D1032">
            <v>3.67</v>
          </cell>
        </row>
        <row r="1033">
          <cell r="A1033">
            <v>93424</v>
          </cell>
          <cell r="B1033" t="str">
            <v>GRUPO GERADOR EStACIONÁRIO, POtÊNCIA 150 KVA, mOtOR A DIESEL- JUROS. AF_03/2016</v>
          </cell>
          <cell r="C1033" t="str">
            <v>h</v>
          </cell>
          <cell r="D1033">
            <v>1.25</v>
          </cell>
        </row>
        <row r="1034">
          <cell r="A1034">
            <v>93425</v>
          </cell>
          <cell r="B1034" t="str">
            <v>GRUPO GERADOR EStACIONÁRIO, POtÊNCIA 150 KVA, mOtOR A DIESEL- mANUtENÇÃO. AF_03/2016</v>
          </cell>
          <cell r="C1034" t="str">
            <v>h</v>
          </cell>
          <cell r="D1034">
            <v>3.27</v>
          </cell>
        </row>
        <row r="1035">
          <cell r="A1035">
            <v>93426</v>
          </cell>
          <cell r="B1035" t="str">
            <v>GRUPO GERADOR EStACIONÁRIO, POtÊNCIA 150 KVA, mOtOR A DIESEL- mAtERIAIS NA OPERAÇÃO. AF_03/2016</v>
          </cell>
          <cell r="C1035" t="str">
            <v>h</v>
          </cell>
          <cell r="D1035">
            <v>86.03</v>
          </cell>
        </row>
        <row r="1036">
          <cell r="A1036">
            <v>93429</v>
          </cell>
          <cell r="B1036" t="str">
            <v>USINA DE mIStURA ASFÁLtICA À QUENtE, tIPO CONtRA FLUXO, PROD 40 A 80 tON/hORA - DEPRECIAÇÃO. AF_03/2016</v>
          </cell>
          <cell r="C1036" t="str">
            <v>h</v>
          </cell>
          <cell r="D1036">
            <v>61.6</v>
          </cell>
        </row>
        <row r="1037">
          <cell r="A1037">
            <v>93430</v>
          </cell>
          <cell r="B1037" t="str">
            <v>USINA DE mIStURA ASFÁLtICA À QUENtE, tIPO CONtRA FLUXO, PROD 40 A 80 tON/hORA - JUROS. AF_03/2016</v>
          </cell>
          <cell r="C1037" t="str">
            <v>h</v>
          </cell>
          <cell r="D1037">
            <v>21.09</v>
          </cell>
        </row>
        <row r="1038">
          <cell r="A1038">
            <v>93431</v>
          </cell>
          <cell r="B1038" t="str">
            <v>USINA DE mIStURA ASFÁLtICA À QUENtE, tIPO CONtRA FLUXO, PROD 40 A 80 tON/hORA - mANUtENÇÃO. AF_03/2016</v>
          </cell>
          <cell r="C1038" t="str">
            <v>h</v>
          </cell>
          <cell r="D1038">
            <v>99.02</v>
          </cell>
        </row>
        <row r="1039">
          <cell r="A1039">
            <v>93432</v>
          </cell>
          <cell r="B1039" t="str">
            <v>USINA DE mIStURA ASFÁLtICA À QUENtE, tIPO CONtRA FLUXO, PROD 40 A 80 tON/hORA - mAtERIAIS NA OPERAÇÃO. AF_03/2016</v>
          </cell>
          <cell r="C1039" t="str">
            <v>h</v>
          </cell>
          <cell r="D1039">
            <v>1627.2</v>
          </cell>
        </row>
        <row r="1040">
          <cell r="A1040">
            <v>93435</v>
          </cell>
          <cell r="B1040" t="str">
            <v>USINA DE ASFALtO À FRIO, CAPACIDADE DE 40 A 60 tON/hORA, ELÉtRICA POtÊNCIA 30 CV - DEPRECIAÇÃO. AF_03/2016</v>
          </cell>
          <cell r="C1040" t="str">
            <v>h</v>
          </cell>
          <cell r="D1040">
            <v>3.33</v>
          </cell>
        </row>
        <row r="1041">
          <cell r="A1041">
            <v>93436</v>
          </cell>
          <cell r="B1041" t="str">
            <v>USINA DE ASFALtO À FRIO, CAPACIDADE DE 40 A 60 tON/hORA, ELÉtRICA POtÊNCIA 30 CV - JUROS. AF_03/2016</v>
          </cell>
          <cell r="C1041" t="str">
            <v>h</v>
          </cell>
          <cell r="D1041">
            <v>1.33</v>
          </cell>
        </row>
        <row r="1042">
          <cell r="A1042">
            <v>93437</v>
          </cell>
          <cell r="B1042" t="str">
            <v>USINA DE ASFALtO À FRIO, CAPACIDADE DE 40 A 60 tON/hORA, ELÉtRICA POtÊNCIA 30 CV - mANUtENÇÃO. AF_03/2016</v>
          </cell>
          <cell r="C1042" t="str">
            <v>h</v>
          </cell>
          <cell r="D1042">
            <v>6.25</v>
          </cell>
        </row>
        <row r="1043">
          <cell r="A1043">
            <v>93438</v>
          </cell>
          <cell r="B1043" t="str">
            <v>USINA DE ASFALtO À FRIO, CAPACIDADE DE 40 A 60 tON/hORA, ELÉtRICA POtÊNCIA 30 CV - mAtERIAIS NA OPERAÇÃO. AF_03/2016</v>
          </cell>
          <cell r="C1043" t="str">
            <v>h</v>
          </cell>
          <cell r="D1043">
            <v>15.96</v>
          </cell>
        </row>
        <row r="1044">
          <cell r="A1044">
            <v>95114</v>
          </cell>
          <cell r="B1044" t="str">
            <v>mARtELEtE OU ROmPEDOR PNEUmÁtICO mANUAL, 28 KG, COm SILENCIADOR - DEPRECIAÇÃO. AF_07/2016</v>
          </cell>
          <cell r="C1044" t="str">
            <v>h</v>
          </cell>
          <cell r="D1044">
            <v>0.85</v>
          </cell>
        </row>
        <row r="1045">
          <cell r="A1045">
            <v>95115</v>
          </cell>
          <cell r="B1045" t="str">
            <v>mARtELEtE OU ROmPEDOR PNEUmÁtICO mANUAL, 28 KG, COm SILENCIADOR - JUROS. AF_07/2016</v>
          </cell>
          <cell r="C1045" t="str">
            <v>h</v>
          </cell>
          <cell r="D1045">
            <v>0.19</v>
          </cell>
        </row>
        <row r="1046">
          <cell r="A1046">
            <v>95116</v>
          </cell>
          <cell r="B1046" t="str">
            <v>USINA DE CONCREtO FIXA, CAPACIDADE NOmINAL DE 90 A 120 m3/h, SEm SILO - DEPRECIAÇÃO. AF_07/2016</v>
          </cell>
          <cell r="C1046" t="str">
            <v>h</v>
          </cell>
          <cell r="D1046">
            <v>31.99</v>
          </cell>
        </row>
        <row r="1047">
          <cell r="A1047">
            <v>95117</v>
          </cell>
          <cell r="B1047" t="str">
            <v>USINA DE CONCREtO FIXA, CAPACIDADE NOmINAL DE 90 A 120 m3/h, SEm SILO - JUROS. AF_07/2016</v>
          </cell>
          <cell r="C1047" t="str">
            <v>h</v>
          </cell>
          <cell r="D1047">
            <v>9.59</v>
          </cell>
        </row>
        <row r="1048">
          <cell r="A1048">
            <v>95118</v>
          </cell>
          <cell r="B1048" t="str">
            <v>USINA mIStURADORA DE SOLOS, CAPACIDADE DE 200 A 500 tON/h, POtENCIA 75KW - DEPRECIAÇÃO. AF_07/2016</v>
          </cell>
          <cell r="C1048" t="str">
            <v>h</v>
          </cell>
          <cell r="D1048">
            <v>31.77</v>
          </cell>
        </row>
        <row r="1049">
          <cell r="A1049">
            <v>95119</v>
          </cell>
          <cell r="B1049" t="str">
            <v>USINA mIStURADORA DE SOLOS, CAPACIDADE DE 200 A 500 tON/h, POtENCIA 75KW - JUROS. AF_07/2016</v>
          </cell>
          <cell r="C1049" t="str">
            <v>h</v>
          </cell>
          <cell r="D1049">
            <v>10.88</v>
          </cell>
        </row>
        <row r="1050">
          <cell r="A1050">
            <v>95120</v>
          </cell>
          <cell r="B1050" t="str">
            <v>USINA mIStURADORA DE SOLOS, CAPACIDADE DE 200 A 500 tON/h, POtENCIA 75KW - mAtERIAIS NA OPERAÇÃO. AF_07/2016</v>
          </cell>
          <cell r="C1050" t="str">
            <v>h</v>
          </cell>
          <cell r="D1050">
            <v>49.08</v>
          </cell>
        </row>
        <row r="1051">
          <cell r="A1051">
            <v>95123</v>
          </cell>
          <cell r="B1051" t="str">
            <v>DIStRIBUIDOR DE AGREGADOS AUtOPROPELIDO, CAP 3 m3, A DIESEL, POtÊNCIA 176CV - DEPRECIAÇÃO. AF_07/2016</v>
          </cell>
          <cell r="C1051" t="str">
            <v>h</v>
          </cell>
          <cell r="D1051">
            <v>11.4</v>
          </cell>
        </row>
        <row r="1052">
          <cell r="A1052">
            <v>95124</v>
          </cell>
          <cell r="B1052" t="str">
            <v>DIStRIBUIDOR DE AGREGADOS AUtOPROPELIDO, C/AP 3 m3, A DIESEL, POtÊNCIA 176CV - JUROS. AF_07/2016</v>
          </cell>
          <cell r="C1052" t="str">
            <v>h</v>
          </cell>
          <cell r="D1052">
            <v>3.41</v>
          </cell>
        </row>
        <row r="1053">
          <cell r="A1053">
            <v>95125</v>
          </cell>
          <cell r="B1053" t="str">
            <v>DIStRIBUIDOR DE AGREGADOS AUtOPROPELIDO, CAP 3 m3, A DIESEL, POtÊNCIA 176CV - mANUtENÇÃO. AF_07/2016</v>
          </cell>
          <cell r="C1053" t="str">
            <v>h</v>
          </cell>
          <cell r="D1053">
            <v>12.47</v>
          </cell>
        </row>
        <row r="1054">
          <cell r="A1054">
            <v>95126</v>
          </cell>
          <cell r="B1054" t="str">
            <v>DIStRIBUIDOR DE AGREGADOS AUtOPROPELIDO, CAP 3 m3, A DIESEL, POtÊNCIA 176CV  mAtERIAIS NA OPERAÇÃO. AF_07/2016</v>
          </cell>
          <cell r="C1054" t="str">
            <v>h</v>
          </cell>
          <cell r="D1054">
            <v>79.05</v>
          </cell>
        </row>
        <row r="1055">
          <cell r="A1055">
            <v>95129</v>
          </cell>
          <cell r="B1055" t="str">
            <v>mÁQUINA DEmARCADORA DE FAIXA DE tRÁFEGO À FRIO, AUtOPROPELIDA, POtÊNCIA 38 hP - DEPRECIAÇÃO. AF_07/2016</v>
          </cell>
          <cell r="C1055" t="str">
            <v>h</v>
          </cell>
          <cell r="D1055">
            <v>20.23</v>
          </cell>
        </row>
        <row r="1056">
          <cell r="A1056">
            <v>95130</v>
          </cell>
          <cell r="B1056" t="str">
            <v>mÁQUINA DEmARCADORA DE FAIXA DE tRÁFEGO À FRIO, AUtOPROPELIDA, POtÊNCIA 38 hP - JUROS. AF_07/2016</v>
          </cell>
          <cell r="C1056" t="str">
            <v>h</v>
          </cell>
          <cell r="D1056">
            <v>7.08</v>
          </cell>
        </row>
        <row r="1057">
          <cell r="A1057">
            <v>95131</v>
          </cell>
          <cell r="B1057" t="str">
            <v>mÁQUINA DEmARCADORA DE FAIXA DE tRÁFEGO À FRIO, AUtOPROPELIDA, POtÊNCIA 38 hP - mANUtENÇÃO. AF_07/2016</v>
          </cell>
          <cell r="C1057" t="str">
            <v>h</v>
          </cell>
          <cell r="D1057">
            <v>37.94</v>
          </cell>
        </row>
        <row r="1058">
          <cell r="A1058">
            <v>95132</v>
          </cell>
          <cell r="B1058" t="str">
            <v>mÁQUINA DEmARCADORA DE FAIXA DE tRÁFEGO À FRIO, AUtOPROPELIDA, POtÊNCIA 38 hP - mAtERIAIS NA OPERAÇÃO. AF_07/2016</v>
          </cell>
          <cell r="C1058" t="str">
            <v>h</v>
          </cell>
          <cell r="D1058">
            <v>17.28</v>
          </cell>
        </row>
        <row r="1059">
          <cell r="A1059">
            <v>95136</v>
          </cell>
          <cell r="B1059" t="str">
            <v>tALhA mANUAL DE CORRENtE, CAPACIDADE DE 2 tON. COm ELEVAÇÃO DE 3 m - DEPRECIAÇÃO. AF_07/2016</v>
          </cell>
          <cell r="C1059" t="str">
            <v>h</v>
          </cell>
          <cell r="D1059">
            <v>0.03</v>
          </cell>
        </row>
        <row r="1060">
          <cell r="A1060">
            <v>95137</v>
          </cell>
          <cell r="B1060" t="str">
            <v>tALhA mANUAL DE CORRENtE, CAPACIDADE DE 2 tON. COm ELEVAÇÃO DE 3 m - JUROS. AF_07/2016</v>
          </cell>
          <cell r="C1060" t="str">
            <v>h</v>
          </cell>
          <cell r="D1060">
            <v>0.01</v>
          </cell>
        </row>
        <row r="1061">
          <cell r="A1061">
            <v>95138</v>
          </cell>
          <cell r="B1061" t="str">
            <v>tALhA mANUAL DE CORRENtE, CAPACIDADE DE 2 tON. COm ELEVAÇÃO DE 3 m - mANUtENÇÃO. AF_07/2016</v>
          </cell>
          <cell r="C1061" t="str">
            <v>h</v>
          </cell>
          <cell r="D1061">
            <v>0.02</v>
          </cell>
        </row>
        <row r="1062">
          <cell r="A1062">
            <v>95208</v>
          </cell>
          <cell r="B1062" t="str">
            <v>GRUA ASCENCIONAL, LANÇA DE 42 m, CAPACIDADE DE 1,5 t A 30 m, ALtURA AtÉ 39 m  DEPRECIAÇÃO. AF_08/2016</v>
          </cell>
          <cell r="C1062" t="str">
            <v>h</v>
          </cell>
          <cell r="D1062">
            <v>26.15</v>
          </cell>
        </row>
        <row r="1063">
          <cell r="A1063">
            <v>95209</v>
          </cell>
          <cell r="B1063" t="str">
            <v>GRUA ASCENCIONAL, LANCA DE 42 m, CAPACIDADE DE 1,5 t A 30 m, ALtURA AtE 39 m  JUROS. AF_08/2016</v>
          </cell>
          <cell r="C1063" t="str">
            <v>h</v>
          </cell>
          <cell r="D1063">
            <v>5.88</v>
          </cell>
        </row>
        <row r="1064">
          <cell r="A1064">
            <v>95210</v>
          </cell>
          <cell r="B1064" t="str">
            <v>GRUA ASCENCIONAL, LANCA DE 42 m, CAPACIDADE DE 1,5 t A 30 m, ALtURA AtE 39 m  mANUtENÇÃO. AF_08/2016</v>
          </cell>
          <cell r="C1064" t="str">
            <v>h</v>
          </cell>
          <cell r="D1064">
            <v>28.6</v>
          </cell>
        </row>
        <row r="1065">
          <cell r="A1065">
            <v>95211</v>
          </cell>
          <cell r="B1065" t="str">
            <v>GRUA ASCENCIONAL, LANCA DE 42 m, CAPACIDADE DE 1,5 t A 30 m, ALtURA AtE 39 m  mAtERIAIS NA OPERAÇÃO. AF_08/2016</v>
          </cell>
          <cell r="C1065" t="str">
            <v>h</v>
          </cell>
          <cell r="D1065">
            <v>7.19</v>
          </cell>
        </row>
        <row r="1066">
          <cell r="A1066">
            <v>95214</v>
          </cell>
          <cell r="B1066" t="str">
            <v>PULVERIZADOR DE tINtA ELÉtRICO/mÁQUINA DE PINtURA AIRLESS, VAZÃO 2 L/mIN - DEPRECIAÇÃO. AF_08/2016</v>
          </cell>
          <cell r="C1066" t="str">
            <v>h</v>
          </cell>
          <cell r="D1066">
            <v>0.22</v>
          </cell>
        </row>
        <row r="1067">
          <cell r="A1067">
            <v>95215</v>
          </cell>
          <cell r="B1067" t="str">
            <v>PULVERIZADOR DE tINtA ELÉtRICO/mÁQUINA DE PINtURA AIRLESS, VAZÃO 2 L/mIN - JUROS. AF_08/2016</v>
          </cell>
          <cell r="C1067" t="str">
            <v>h</v>
          </cell>
          <cell r="D1067">
            <v>0.04</v>
          </cell>
        </row>
        <row r="1068">
          <cell r="A1068">
            <v>95216</v>
          </cell>
          <cell r="B1068" t="str">
            <v>PULVERIZADOR DE tINtA ELÉtRICO/mÁQUINA DE PINtURA AIRLESS, VAZÃO 2 L/mIN - mANUtENÇÃO. AF_08/2016</v>
          </cell>
          <cell r="C1068" t="str">
            <v>h</v>
          </cell>
          <cell r="D1068">
            <v>0.15</v>
          </cell>
        </row>
        <row r="1069">
          <cell r="A1069">
            <v>95217</v>
          </cell>
          <cell r="B1069" t="str">
            <v>PULVERIZADOR DE tINtA ELÉtRICO/mÁQUINA DE PINtURA AIRLESS, VAZÃO 2 L/mIN - mAtERIAIS NA OPERAÇÃO. AF_08/2016</v>
          </cell>
          <cell r="C1069" t="str">
            <v>h</v>
          </cell>
          <cell r="D1069">
            <v>0.48</v>
          </cell>
        </row>
        <row r="1070">
          <cell r="A1070">
            <v>95255</v>
          </cell>
          <cell r="B1070" t="str">
            <v>mARtELO DEmOLIDOR PNEUmÁtICO mANUAL, 32 KG - DEPRECIAÇÃO. AF_09/2016</v>
          </cell>
          <cell r="C1070" t="str">
            <v>h</v>
          </cell>
          <cell r="D1070">
            <v>0.75</v>
          </cell>
        </row>
        <row r="1071">
          <cell r="A1071">
            <v>95256</v>
          </cell>
          <cell r="B1071" t="str">
            <v>mARtELO DEmOLIDOR PNEUmÁtICO mANUAL, 32 KG - JUROS. AF_09/2016</v>
          </cell>
          <cell r="C1071" t="str">
            <v>h</v>
          </cell>
          <cell r="D1071">
            <v>0.17</v>
          </cell>
        </row>
        <row r="1072">
          <cell r="A1072">
            <v>95257</v>
          </cell>
          <cell r="B1072" t="str">
            <v>mARtELO DEmOLIDOR PNEUmÁtICO mANUAL, 32 KG - mANUtENÇÃO. AF_09/2016</v>
          </cell>
          <cell r="C1072" t="str">
            <v>h</v>
          </cell>
          <cell r="D1072">
            <v>0.94</v>
          </cell>
        </row>
        <row r="1073">
          <cell r="A1073">
            <v>95260</v>
          </cell>
          <cell r="B1073" t="str">
            <v>COmPACtADOR DE SOLOS DE PERCUSÃO (SOQUEtE) COm mOtOR A GASOLINA, POtÊNCIA 3 CV - DEPRECIAÇÃO. AF_09/2016</v>
          </cell>
          <cell r="C1073" t="str">
            <v>h</v>
          </cell>
          <cell r="D1073">
            <v>0.56000000000000005</v>
          </cell>
        </row>
        <row r="1074">
          <cell r="A1074">
            <v>95261</v>
          </cell>
          <cell r="B1074" t="str">
            <v>COmPACtADOR DE SOLOS DE PERCUSÃO (SOQUEtE) COm mOtOR A GASOLINA, POtÊNCIA 3 CV - JUROS. AF_09/2016</v>
          </cell>
          <cell r="C1074" t="str">
            <v>h</v>
          </cell>
          <cell r="D1074">
            <v>0.16</v>
          </cell>
        </row>
        <row r="1075">
          <cell r="A1075">
            <v>95262</v>
          </cell>
          <cell r="B1075" t="str">
            <v>COmPACtADOR DE SOLOS DE PERCUSÃO (SOQUEtE) COm mOtOR A GASOLINA, POtÊNCIA 3 CV - mANUtENÇÃO. AF_09/2016</v>
          </cell>
          <cell r="C1075" t="str">
            <v>h</v>
          </cell>
          <cell r="D1075">
            <v>0.78</v>
          </cell>
        </row>
        <row r="1076">
          <cell r="A1076">
            <v>95263</v>
          </cell>
          <cell r="B1076" t="str">
            <v>COmPACtADOR DE SOLOS DE PERCUSÃO (SOQUEtE) COm mOtOR A GASOLINA, POtÊNCIA 3 CV - mAtERIAIS NA OPERAÇÃO. AF_09/2016</v>
          </cell>
          <cell r="C1076" t="str">
            <v>h</v>
          </cell>
          <cell r="D1076">
            <v>1.72</v>
          </cell>
        </row>
        <row r="1077">
          <cell r="A1077">
            <v>95266</v>
          </cell>
          <cell r="B1077" t="str">
            <v>RÉGUA VIBRAtÓRIA DUPLA PARA CONCREtO, PESO DE 60KG, COmPRImENtO 4 m, COm mOtOR A GASOLINA, POtÊNCIA 5,5 hP - DEPRECIAÇÃO. AF_09/2016</v>
          </cell>
          <cell r="C1077" t="str">
            <v>h</v>
          </cell>
          <cell r="D1077">
            <v>0.41</v>
          </cell>
        </row>
        <row r="1078">
          <cell r="A1078">
            <v>95267</v>
          </cell>
          <cell r="B1078" t="str">
            <v>RÉGUA VIBRAtÓRIA DUPLA PARA CONCREtO, PESO DE 60KG, COmPRImENtO 4 m, COm mOtOR A GASOLINA, POtÊNCIA 5,5 hP - JUROS. AF_09/2016</v>
          </cell>
          <cell r="C1078" t="str">
            <v>h</v>
          </cell>
          <cell r="D1078">
            <v>0.08</v>
          </cell>
        </row>
        <row r="1079">
          <cell r="A1079">
            <v>95268</v>
          </cell>
          <cell r="B1079" t="str">
            <v>RÉGUA VIBRAtÓRIA DUPLA PARA CONCREtO, PESO DE 60KG, COmPRImENtO 4 m, COm mOtOR A GASOLINA, POtÊNCIA 5,5 hP - mANUtENÇÃO. AF_09/2016</v>
          </cell>
          <cell r="C1079" t="str">
            <v>h</v>
          </cell>
          <cell r="D1079">
            <v>0.4</v>
          </cell>
        </row>
        <row r="1080">
          <cell r="A1080">
            <v>95269</v>
          </cell>
          <cell r="B1080" t="str">
            <v>RÉGUA VIBRAtÓRIA DUPLA PARA CONCREtO, PESO DE 60KG, COmPRImENtO 4 m, COm mOtOR A GASOLINA, POtÊNCIA 5,5 hP  mAtERIAIS NA OPERAÇÃO. AF_09/2016</v>
          </cell>
          <cell r="C1080" t="str">
            <v>h</v>
          </cell>
          <cell r="D1080">
            <v>3.22</v>
          </cell>
        </row>
        <row r="1081">
          <cell r="A1081">
            <v>95272</v>
          </cell>
          <cell r="B1081" t="str">
            <v>POLIDORA DE PISO (POLItRIZ), PESO DE 100KG, DIÂmEtRO 450 mm, mOtOR ELÉtRICO, POtÊNCIA 4 hP - DEPRECIAÇÃO. AF_09/2016</v>
          </cell>
          <cell r="C1081" t="str">
            <v>h</v>
          </cell>
          <cell r="D1081">
            <v>0.4</v>
          </cell>
        </row>
        <row r="1082">
          <cell r="A1082">
            <v>95273</v>
          </cell>
          <cell r="B1082" t="str">
            <v>POLIDORA DE PISO (POLItRIZ), PESO DE 100KG, DIÂmEtRO 450 mm, mOtOR ELÉtRICO, POtÊNCIA 4 hP - JUROS. AF_09/2016</v>
          </cell>
          <cell r="C1082" t="str">
            <v>h</v>
          </cell>
          <cell r="D1082">
            <v>0.09</v>
          </cell>
        </row>
        <row r="1083">
          <cell r="A1083">
            <v>95274</v>
          </cell>
          <cell r="B1083" t="str">
            <v>POLIDORA DE PISO (POLItRIZ), PESO DE 100KG, DIÂmEtRO 450 mm, mOtOR ELÉtRICO, POtÊNCIA 4 hP - mANUtENÇÃO. AF_09/2016</v>
          </cell>
          <cell r="C1083" t="str">
            <v>h</v>
          </cell>
          <cell r="D1083">
            <v>0.31</v>
          </cell>
        </row>
        <row r="1084">
          <cell r="A1084">
            <v>95275</v>
          </cell>
          <cell r="B1084" t="str">
            <v>POLIDORA DE PISO (POLItRIZ), PESO DE 100KG, DIÂmEtRO 450 mm, mOtOR ELÉtRICO, POtÊNCIA 4 hP  mAtERIAIS NA OPERAÇÃO. AF_09/2016</v>
          </cell>
          <cell r="C1084" t="str">
            <v>h</v>
          </cell>
          <cell r="D1084">
            <v>1.95</v>
          </cell>
        </row>
        <row r="1085">
          <cell r="A1085">
            <v>95278</v>
          </cell>
          <cell r="B1085" t="str">
            <v>DESEmPENADEIRA DE CONCREtO, PESO DE 75KG, 4 PÁS, mOtOR A GASOLINA, POtÊNCIA 5,5 hP - DEPRECIAÇÃO. AF_09/2016</v>
          </cell>
          <cell r="C1085" t="str">
            <v>h</v>
          </cell>
          <cell r="D1085">
            <v>0.44</v>
          </cell>
        </row>
        <row r="1086">
          <cell r="A1086">
            <v>95279</v>
          </cell>
          <cell r="B1086" t="str">
            <v>DESEmPENADEIRA DE CONCREtO, PESO DE 75KG, 4 PÁS, mOtOR A GASOLINA, POtÊNCIA 5,5 hP - JUROS. AF_09/2016</v>
          </cell>
          <cell r="C1086" t="str">
            <v>h</v>
          </cell>
          <cell r="D1086">
            <v>0.09</v>
          </cell>
        </row>
        <row r="1087">
          <cell r="A1087">
            <v>95280</v>
          </cell>
          <cell r="B1087" t="str">
            <v>DESEmPENADEIRA DE CONCREtO, PESO DE 75KG, 4 PÁS, mOtOR A GASOLINA, POtÊNCIA 5,5 hP - mANUtENÇÃO. AF_09/2016</v>
          </cell>
          <cell r="C1087" t="str">
            <v>h</v>
          </cell>
          <cell r="D1087">
            <v>0.34</v>
          </cell>
        </row>
        <row r="1088">
          <cell r="A1088">
            <v>95281</v>
          </cell>
          <cell r="B1088" t="str">
            <v>DESEmPENADEIRA DE CONCREtO, PESO DE 75KG, 4 PÁS, mOtOR A GASOLINA, POtÊNCIA 5,5 hP  mAtERIAIS NA OPERAÇÃO. AF_09/2016</v>
          </cell>
          <cell r="C1088" t="str">
            <v>h</v>
          </cell>
          <cell r="D1088">
            <v>3.22</v>
          </cell>
        </row>
        <row r="1089">
          <cell r="A1089">
            <v>95617</v>
          </cell>
          <cell r="B1089" t="str">
            <v>PERFURAtRIZ PNEUmAtICA mANUAL DE PESO mEDIO, mARtELEtE, 18KG, COmPRImENtO mÁXImO DE CURSO DE 6 m, DIAmEtRO DO PIStAO DE 5,5 Cm - DEPRECIAÇÃO. AF_11/2016</v>
          </cell>
          <cell r="C1089" t="str">
            <v>h</v>
          </cell>
          <cell r="D1089">
            <v>0.62</v>
          </cell>
        </row>
        <row r="1090">
          <cell r="A1090">
            <v>95618</v>
          </cell>
          <cell r="B1090" t="str">
            <v>PERFURAtRIZ PNEUmAtICA mANUAL DE PESO mEDIO, mARtELEtE, 18KG, COmPRImENtO mÁXImO DE CURSO DE 6 m, DIAmEtRO DO PIStAO DE 5,5 Cm - JUROS. AF_11/2016</v>
          </cell>
          <cell r="C1090" t="str">
            <v>h</v>
          </cell>
          <cell r="D1090">
            <v>0.13</v>
          </cell>
        </row>
        <row r="1091">
          <cell r="A1091">
            <v>95619</v>
          </cell>
          <cell r="B1091" t="str">
            <v>PERFURAtRIZ PNEUmAtICA mANUAL DE PESO mEDIO, mARtELEtE, 18KG, COmPRImENtO mÁXImO DE CURSO DE 6 m, DIAmEtRO DO PIStAO DE 5,5 Cm - mANUtENÇÃO. AF_11/2016</v>
          </cell>
          <cell r="C1091" t="str">
            <v>h</v>
          </cell>
          <cell r="D1091">
            <v>0.77</v>
          </cell>
        </row>
        <row r="1092">
          <cell r="A1092">
            <v>95627</v>
          </cell>
          <cell r="B1092" t="str">
            <v>ROLO COmPACtADOR VIBRAtORIO tANDEm, ACO LISO, POtENCIA 125 hP, PESO SEm/COm LAStRO 10,20/11,65 t, LARGURA DE tRABALhO 1,73 m - DEPRECIAÇÃO. AF_11/2016</v>
          </cell>
          <cell r="C1092" t="str">
            <v>h</v>
          </cell>
          <cell r="D1092">
            <v>22.95</v>
          </cell>
        </row>
        <row r="1093">
          <cell r="A1093">
            <v>95628</v>
          </cell>
          <cell r="B1093" t="str">
            <v>ROLO COmPACtADOR VIBRAtORIO tANDEm, ACO LISO, POtENCIA 125 hP, PESO SEm/COm LAStRO 10,20/11,65 t, LARGURA DE tRABALhO 1,73 m - JUROS. AF_11/2016</v>
          </cell>
          <cell r="C1093" t="str">
            <v>h</v>
          </cell>
          <cell r="D1093">
            <v>6.03</v>
          </cell>
        </row>
        <row r="1094">
          <cell r="A1094">
            <v>95629</v>
          </cell>
          <cell r="B1094" t="str">
            <v>ROLO COmPACtADOR VIBRAtORIO tANDEm, ACO LISO, POtENCIA 125 hP, PESO SEm/COm LAStRO 10,20/11,65 t, LARGURA DE tRABALhO 1,73 m - mANUtENÇÃO. AF_11/2016</v>
          </cell>
          <cell r="C1094" t="str">
            <v>h</v>
          </cell>
          <cell r="D1094">
            <v>28.72</v>
          </cell>
        </row>
        <row r="1095">
          <cell r="A1095">
            <v>95630</v>
          </cell>
          <cell r="B1095" t="str">
            <v>ROLO COmPACtADOR VIBRAtORIO tANDEm, ACO LISO, POtENCIA 125 hP, PESO SEm/COm LAStRO 10,20/11,65 t, LARGURA DE tRABALhO 1,73 m - mAtERIAIS NA OPERAÇÃO. AF_11/2016</v>
          </cell>
          <cell r="C1095" t="str">
            <v>h</v>
          </cell>
          <cell r="D1095">
            <v>56.91</v>
          </cell>
        </row>
        <row r="1096">
          <cell r="A1096">
            <v>95698</v>
          </cell>
          <cell r="B1096" t="str">
            <v>PERFURAtRIZ mANUAL, tORQUE mAXImO 55 KGF.m, POtENCIA 5 CV, COm DIAmEtRO mAXImO 8 1/2" - DEPRECIAÇÃO. AF_11/2016</v>
          </cell>
          <cell r="C1096" t="str">
            <v>h</v>
          </cell>
          <cell r="D1096">
            <v>2.5099999999999998</v>
          </cell>
        </row>
        <row r="1097">
          <cell r="A1097">
            <v>95699</v>
          </cell>
          <cell r="B1097" t="str">
            <v>PERFURAtRIZ mANUAL, tORQUE mAXImO 55 KGF.m, POtENCIA 5 CV, COm DIAmEtRO mAXImO 8 1/2" - JUROS. AF_11/2016</v>
          </cell>
          <cell r="C1097" t="str">
            <v>h</v>
          </cell>
          <cell r="D1097">
            <v>0.56000000000000005</v>
          </cell>
        </row>
        <row r="1098">
          <cell r="A1098">
            <v>95700</v>
          </cell>
          <cell r="B1098" t="str">
            <v>PERFURAtRIZ mANUAL, tORQUE mAXImO 55 KGF.m, POtENCIA 5 CV, COm DIAmEtRO mAXImO 8 1/2" - mANUtENÇÃO. AF_11/2016</v>
          </cell>
          <cell r="C1098" t="str">
            <v>h</v>
          </cell>
          <cell r="D1098">
            <v>3.14</v>
          </cell>
        </row>
        <row r="1099">
          <cell r="A1099">
            <v>95701</v>
          </cell>
          <cell r="B1099" t="str">
            <v>PERFURAtRIZ mANUAL, tORQUE mAXImO 55 KGF.m, POtENCIA 5 CV, COm DIAmEtRO mAXImO 8 1/2" - mAtERIAIS NA OPERAÇÃO. AF_11/2016</v>
          </cell>
          <cell r="C1099" t="str">
            <v>h</v>
          </cell>
          <cell r="D1099">
            <v>2.41</v>
          </cell>
        </row>
        <row r="1100">
          <cell r="A1100">
            <v>95704</v>
          </cell>
          <cell r="B1100" t="str">
            <v>PERFURAtRIZ SOBRE EStEIRA, tORQUE mÁXImO 600 KGF, POtÊNCIA ENtRE 50 E 60 hP, DIÂmEtRO mÁXImO 10 - DEPRECIAÇÃO. AF_11/2016</v>
          </cell>
          <cell r="C1100" t="str">
            <v>h</v>
          </cell>
          <cell r="D1100">
            <v>24.79</v>
          </cell>
        </row>
        <row r="1101">
          <cell r="A1101">
            <v>95705</v>
          </cell>
          <cell r="B1101" t="str">
            <v>PERFURAtRIZ SOBRE EStEIRA, tORQUE mÁXImO 600 KGF, POtÊNCIA ENtRE 50 E 60 hP, DIÂmEtRO mÁXImO 10 - JUROS. AF_11/2016</v>
          </cell>
          <cell r="C1101" t="str">
            <v>h</v>
          </cell>
          <cell r="D1101">
            <v>6.51</v>
          </cell>
        </row>
        <row r="1102">
          <cell r="A1102">
            <v>95706</v>
          </cell>
          <cell r="B1102" t="str">
            <v>PERFURAtRIZ SOBRE EStEIRA, tORQUE mÁXImO 600 KGF, POtÊNCIA ENtRE 50 E 60 hP, DIÂmEtRO mÁXImO 10 - mANUtENÇÃO. AF_11/2016</v>
          </cell>
          <cell r="C1102" t="str">
            <v>h</v>
          </cell>
          <cell r="D1102">
            <v>31.02</v>
          </cell>
        </row>
        <row r="1103">
          <cell r="A1103">
            <v>95707</v>
          </cell>
          <cell r="B1103" t="str">
            <v>PERFURAtRIZ SOBRE EStEIRA, tORQUE mÁXImO 600 KGF, POtÊNCIA ENtRE 50 E 60 hP, DIÂmEtRO mÁXImO 10 - mAtERIAIS NA OPERAÇÃO. AF_11/2016</v>
          </cell>
          <cell r="C1103" t="str">
            <v>h</v>
          </cell>
          <cell r="D1103">
            <v>26.85</v>
          </cell>
        </row>
        <row r="1104">
          <cell r="A1104">
            <v>95710</v>
          </cell>
          <cell r="B1104" t="str">
            <v>ESCAVADEIRA hIDRAULICA SOBRE EStEIRA, COm GARRA GIRAtORIA DE mANDIBULAS, PESO OPERACIONAL ENtRE 22,00 E 25,50 tON, POtENCIA LIQUIDA ENtRE 150 E 160 hP - DEPRECIAÇÃO. AF_11/2016</v>
          </cell>
          <cell r="C1104" t="str">
            <v>h</v>
          </cell>
          <cell r="D1104">
            <v>29.79</v>
          </cell>
        </row>
        <row r="1105">
          <cell r="A1105">
            <v>95711</v>
          </cell>
          <cell r="B1105" t="str">
            <v>ESCAVADEIRA hIDRAULICA SOBRE EStEIRA, COm GARRA GIRAtORIA DE mANDIBULAS, PESO OPERACIONAL ENtRE 22,00 E 25,50 tON, POtENCIA LIQUIDA ENtRE 150 E 160 hP - JUROS. AF_11/2016</v>
          </cell>
          <cell r="C1105" t="str">
            <v>h</v>
          </cell>
          <cell r="D1105">
            <v>7.66</v>
          </cell>
        </row>
        <row r="1106">
          <cell r="A1106">
            <v>95712</v>
          </cell>
          <cell r="B1106" t="str">
            <v>ESCAVADEIRA hIDRAULICA SOBRE EStEIRA, COm GARRA GIRAtORIA DE mANDIBULAS, PESO OPERACIONAL ENtRE 22,00 E 25,50 tON, POtENCIA LIQUIDA ENtRE 150 E 160 hP - mANUtENÇÃO. AF_11/2016</v>
          </cell>
          <cell r="C1106" t="str">
            <v>h</v>
          </cell>
          <cell r="D1106">
            <v>37.24</v>
          </cell>
        </row>
        <row r="1107">
          <cell r="A1107">
            <v>95713</v>
          </cell>
          <cell r="B1107" t="str">
            <v>ESCAVADEIRA hIDRAULICA SOBRE EStEIRA, COm GARRA GIRAtORIA DE mANDIBULAS, PESO OPERACIONAL ENtRE 22,00 E 25,50 tON, POtENCIA LIQUIDA ENtRE 150 E 160 hP - mAtERIAIS NA OPERAÇÃO. AF_11/2016</v>
          </cell>
          <cell r="C1107" t="str">
            <v>h</v>
          </cell>
          <cell r="D1107">
            <v>70.540000000000006</v>
          </cell>
        </row>
        <row r="1108">
          <cell r="A1108">
            <v>95716</v>
          </cell>
          <cell r="B1108" t="str">
            <v>ESCAVADEIRA hIDRAULICA SOBRE EStEIRA, EQUIPADA COm CLAmShELL, COm CAPACIDADE DA CAÇAmBA ENtRE 1,20 E 1,50 m3, PESO OPERACIONAL ENtRE 20,00 E 22,00 tON, POtENCIA LIQUIDA ENtRE 150 E 160 hP - DEPRECIAÇÃO. AF_11/2016</v>
          </cell>
          <cell r="C1108" t="str">
            <v>h</v>
          </cell>
          <cell r="D1108">
            <v>28.68</v>
          </cell>
        </row>
        <row r="1109">
          <cell r="A1109">
            <v>95717</v>
          </cell>
          <cell r="B1109" t="str">
            <v>ESCAVADEIRA hIDRAULICA SOBRE EStEIRA, EQUIPADA COm CLAmShELL, COm CAPACIDADE DA CAÇAmBA ENtRE 1,20 E 1,50 m3, PESO OPERACIONAL ENtRE 20,00 E 22,00 tON, POtENCIA LIQUIDA ENtRE 150 E 160 hP - JUROS. AF_11/2016</v>
          </cell>
          <cell r="C1109" t="str">
            <v>h</v>
          </cell>
          <cell r="D1109">
            <v>7.37</v>
          </cell>
        </row>
        <row r="1110">
          <cell r="A1110">
            <v>95718</v>
          </cell>
          <cell r="B1110" t="str">
            <v>ESCAVADEIRA hIDRAULICA SOBRE EStEIRA, EQUIPADA COm CLAmShELL, COm CAPACIDADE DA CAÇAmBA ENtRE 1,20 E 1,50 m3, PESO OPERACIONAL ENtRE 20,00 E 22,00 tON, POtENCIA LIQUIDA ENtRE 150 E 160 hP - mANUtENÇÃO. AF_11/2016</v>
          </cell>
          <cell r="C1110" t="str">
            <v>h</v>
          </cell>
          <cell r="D1110">
            <v>35.85</v>
          </cell>
        </row>
        <row r="1111">
          <cell r="A1111">
            <v>95719</v>
          </cell>
          <cell r="B1111" t="str">
            <v>ESCAVADEIRA hIDRAULICA SOBRE EStEIRA, EQUIPADA COm CLAmShELL, COm CAPACIDADE DA CAÇAmBA ENtRE 1,20 E 1,50 m3, PESO OPERACIONAL ENtRE 20,00 E 22,00 tON, POtENCIA LIQUIDA ENtRE 150 E 160 hP - mAtERIAIS NA OPERAÇÃO. AF_11/2016</v>
          </cell>
          <cell r="C1111" t="str">
            <v>h</v>
          </cell>
          <cell r="D1111">
            <v>70.540000000000006</v>
          </cell>
        </row>
        <row r="1112">
          <cell r="A1112">
            <v>95869</v>
          </cell>
          <cell r="B1112" t="str">
            <v>GRUPO GERADOR COm CARENAGEm, mOtOR DIESEL POtÊNCIA StANDARt ENtRE 250 E 260 KVA - JUROS. AF_12/2016</v>
          </cell>
          <cell r="C1112" t="str">
            <v>h</v>
          </cell>
          <cell r="D1112">
            <v>2</v>
          </cell>
        </row>
        <row r="1113">
          <cell r="A1113">
            <v>95870</v>
          </cell>
          <cell r="B1113" t="str">
            <v>GRUPO GERADOR COm CARENAGEm, mOtOR DIESEL POtÊNCIA StANDARt ENtRE 250 E 260 KVA - mANUtENÇÃO. AF_12/2016</v>
          </cell>
          <cell r="C1113" t="str">
            <v>h</v>
          </cell>
          <cell r="D1113">
            <v>5.23</v>
          </cell>
        </row>
        <row r="1114">
          <cell r="A1114">
            <v>95871</v>
          </cell>
          <cell r="B1114" t="str">
            <v>GRUPO GERADOR COm CARENAGEm, mOtOR DIESEL POtÊNCIA StANDARt ENtRE 250 E 260 KVA - mAtERIAIS NA OPERAÇÃO. AF_12/2016</v>
          </cell>
          <cell r="C1114" t="str">
            <v>h</v>
          </cell>
          <cell r="D1114">
            <v>146.58000000000001</v>
          </cell>
        </row>
        <row r="1115">
          <cell r="A1115">
            <v>95874</v>
          </cell>
          <cell r="B1115" t="str">
            <v>GRUPO GERADOR COm CARENAGEm, mOtOR DIESEL POtÊNCIA StANDARt ENtRE 250 E 260 KVA - DEPRECIAÇÃO. AF_12/2016</v>
          </cell>
          <cell r="C1115" t="str">
            <v>h</v>
          </cell>
          <cell r="D1115">
            <v>5.86</v>
          </cell>
        </row>
        <row r="1116">
          <cell r="A1116">
            <v>96008</v>
          </cell>
          <cell r="B1116" t="str">
            <v>tRAtOR DE PNEUS COm POtÊNCIA DE 122 CV, tRAÇÃO 4X4, COm VASSOURA mECÂNICA ACOPLADA - DEPRECIAÇÃO. AF_02/2017</v>
          </cell>
          <cell r="C1116" t="str">
            <v>h</v>
          </cell>
          <cell r="D1116">
            <v>11.76</v>
          </cell>
        </row>
        <row r="1117">
          <cell r="A1117">
            <v>96009</v>
          </cell>
          <cell r="B1117" t="str">
            <v>tRAtOR DE PNEUS COm POtÊNCIA DE 122 CV, tRAÇÃO 4X4, COm VASSOURA mECÂNICA ACOPLADA - JUROS. AF_02/2017</v>
          </cell>
          <cell r="C1117" t="str">
            <v>h</v>
          </cell>
          <cell r="D1117">
            <v>3.08</v>
          </cell>
        </row>
        <row r="1118">
          <cell r="A1118">
            <v>96011</v>
          </cell>
          <cell r="B1118" t="str">
            <v>tRAtOR DE PNEUS COm POtÊNCIA DE 122 CV, tRAÇÃO 4X4, COm VASSOURA mECÂNICA ACOPLADA - mANUtENÇÃO. AF_02/2017</v>
          </cell>
          <cell r="C1118" t="str">
            <v>h</v>
          </cell>
          <cell r="D1118">
            <v>12.85</v>
          </cell>
        </row>
        <row r="1119">
          <cell r="A1119">
            <v>96012</v>
          </cell>
          <cell r="B1119" t="str">
            <v>tRAtOR DE PNEUS COm POtÊNCIA DE 122 CV, tRAÇÃO 4X4, COm VASSOURA mECÂNICA ACOPLADA - mAtERIAIS NA OPERAÇÃO. AF_02/2017</v>
          </cell>
          <cell r="C1119" t="str">
            <v>h</v>
          </cell>
          <cell r="D1119">
            <v>54.78</v>
          </cell>
        </row>
        <row r="1120">
          <cell r="A1120">
            <v>96015</v>
          </cell>
          <cell r="B1120" t="str">
            <v>tRAtOR DE PNEUS COm POtÊNCIA DE 122 CV, tRAÇÃO 4X4, COm GRADE DE DISCOS ACOPLADA - DEPRECIAÇÃO. AF_02/2017</v>
          </cell>
          <cell r="C1120" t="str">
            <v>h</v>
          </cell>
          <cell r="D1120">
            <v>11.65</v>
          </cell>
        </row>
        <row r="1121">
          <cell r="A1121">
            <v>96016</v>
          </cell>
          <cell r="B1121" t="str">
            <v>tRAtOR DE PNEUS COm POtÊNCIA DE 122 CV, tRAÇÃO 4X4, COm GRADE DE DISCOS ACOPLADA - JUROS. AF_02/2017</v>
          </cell>
          <cell r="C1121" t="str">
            <v>h</v>
          </cell>
          <cell r="D1121">
            <v>3.05</v>
          </cell>
        </row>
        <row r="1122">
          <cell r="A1122">
            <v>96018</v>
          </cell>
          <cell r="B1122" t="str">
            <v>tRAtOR DE PNEUS COm POtÊNCIA DE 122 CV, tRAÇÃO 4X4, COm GRADE DE DISCOS ACOPLADA - mANUtENÇÃO. AF_02/2017</v>
          </cell>
          <cell r="C1122" t="str">
            <v>h</v>
          </cell>
          <cell r="D1122">
            <v>12.74</v>
          </cell>
        </row>
        <row r="1123">
          <cell r="A1123">
            <v>96019</v>
          </cell>
          <cell r="B1123" t="str">
            <v>tRAtOR DE PNEUS COm POtÊNCIA DE 122 CV, tRAÇÃO 4X4, COm GRADE DE DISCOS ACOPLADA - mAtERIAIS NA OPERAÇÃO. AF_02/2017</v>
          </cell>
          <cell r="C1123" t="str">
            <v>h</v>
          </cell>
          <cell r="D1123">
            <v>54.78</v>
          </cell>
        </row>
        <row r="1124">
          <cell r="A1124">
            <v>96023</v>
          </cell>
          <cell r="B1124" t="str">
            <v>tRAtOR DE PNEUS COm POtÊNCIA DE 85 CV, tRAÇÃO 4X4, COm GRADE DE DISCOS ACOPLADA - DEPRECIAÇÃO. AF_02/2017</v>
          </cell>
          <cell r="C1124" t="str">
            <v>h</v>
          </cell>
          <cell r="D1124">
            <v>9</v>
          </cell>
        </row>
        <row r="1125">
          <cell r="A1125">
            <v>96024</v>
          </cell>
          <cell r="B1125" t="str">
            <v>tRAtOR DE PNEUS COm POtÊNCIA DE 85 CV, tRAÇÃO 4X4, COm GRADE DE DISCOS ACOPLADA - JUROS. AF_02/2017</v>
          </cell>
          <cell r="C1125" t="str">
            <v>h</v>
          </cell>
          <cell r="D1125">
            <v>2.36</v>
          </cell>
        </row>
        <row r="1126">
          <cell r="A1126">
            <v>96026</v>
          </cell>
          <cell r="B1126" t="str">
            <v>tRAtOR DE PNEUS COm POtÊNCIA DE 85 CV, tRAÇÃO 4X4, COm GRADE DE DISCOS ACOPLADA - mANUtENÇÃO. AF_02/2017</v>
          </cell>
          <cell r="C1126" t="str">
            <v>h</v>
          </cell>
          <cell r="D1126">
            <v>9.85</v>
          </cell>
        </row>
        <row r="1127">
          <cell r="A1127">
            <v>96027</v>
          </cell>
          <cell r="B1127" t="str">
            <v>tRAtOR DE PNEUS COm POtÊNCIA DE 85 CV, tRAÇÃO 4X4, COm GRADE DE DISCOS ACOPLADA - mAtERIAIS NA OPERAÇÃO. AF_02/2017</v>
          </cell>
          <cell r="C1127" t="str">
            <v>h</v>
          </cell>
          <cell r="D1127">
            <v>38.17</v>
          </cell>
        </row>
        <row r="1128">
          <cell r="A1128">
            <v>96030</v>
          </cell>
          <cell r="B1128" t="str">
            <v>CAmINhÃO BASCULANtE 10 m3, tRUCADO, POtÊNCIA 230 CV, INCLUSIVE CAÇAmBA mEtÁLICA, COm DIStRIBUIDOR DE AGREGADOS ACOPLADO - DEPRECIAÇÃO. AF_02/2017</v>
          </cell>
          <cell r="C1128" t="str">
            <v>h</v>
          </cell>
          <cell r="D1128">
            <v>17.05</v>
          </cell>
        </row>
        <row r="1129">
          <cell r="A1129">
            <v>96031</v>
          </cell>
          <cell r="B1129" t="str">
            <v>CAmINhÃO BASCULANtE 10 m3, tRUCADO, POtÊNCIA 230 CV, INCLUSIVE CAÇAmBA mEtÁLICA, COm DIStRIBUIDOR DE AGREGADOS ACOPLADO - JUROS. AF_02/2017</v>
          </cell>
          <cell r="C1129" t="str">
            <v>h</v>
          </cell>
          <cell r="D1129">
            <v>5.96</v>
          </cell>
        </row>
        <row r="1130">
          <cell r="A1130">
            <v>96032</v>
          </cell>
          <cell r="B1130" t="str">
            <v>CAmINhÃO BASCULANtE 10 m3, tRUCADO, POtÊNCIA 230 CV, INCLUSIVE CAÇAmBA mEtÁLICA, COm DIStRIBUIDOR DE AGREGADOS ACOPLADO - ImPOStOS E SEGUROS. AF_02/2017</v>
          </cell>
          <cell r="C1130" t="str">
            <v>h</v>
          </cell>
          <cell r="D1130">
            <v>1.22</v>
          </cell>
        </row>
        <row r="1131">
          <cell r="A1131">
            <v>96033</v>
          </cell>
          <cell r="B1131" t="str">
            <v>CAmINhÃO BASCULANtE 10 m3, tRUCADO, POtÊNCIA 230 CV, INCLUSIVE CAÇAmBA mEtÁLICA, COm DIStRIBUIDOR DE AGREGADOS ACOPLADO - mANUtENÇÃO. AF_02/2017</v>
          </cell>
          <cell r="C1131" t="str">
            <v>h</v>
          </cell>
          <cell r="D1131">
            <v>31.98</v>
          </cell>
        </row>
        <row r="1132">
          <cell r="A1132">
            <v>96034</v>
          </cell>
          <cell r="B1132" t="str">
            <v>CAmINhÃO BASCULANtE 10 m3, tRUCADO, POtÊNCIA 230 CV, INCLUSIVE CAÇAmBA mEtÁLICA, COm DIStRIBUIDOR DE AGREGADOS ACOPLADO - mAtERIAIS NA OPERAÇÃO. AF_02/2017</v>
          </cell>
          <cell r="C1132" t="str">
            <v>h</v>
          </cell>
          <cell r="D1132">
            <v>103.29</v>
          </cell>
        </row>
        <row r="1133">
          <cell r="A1133">
            <v>96053</v>
          </cell>
          <cell r="B1133" t="str">
            <v>tRAtOR DE PNEUS COm POtÊNCIA DE 85 CV, tRAÇÃO 4X4, COm VASSOURA mECÂNICA ACOPLADA - DEPRECIAÇÃO. AF_03/2017</v>
          </cell>
          <cell r="C1133" t="str">
            <v>h</v>
          </cell>
          <cell r="D1133">
            <v>9.11</v>
          </cell>
        </row>
        <row r="1134">
          <cell r="A1134">
            <v>96054</v>
          </cell>
          <cell r="B1134" t="str">
            <v>mINICARREGADEIRA SOBRE RODAS POtENCIA 47hP CAPACIDADE OPERACAO 646 KG, COm VASSOURA mECÂNICA ACOPLADA - DEPRECIAÇÃO. AF_03/2017</v>
          </cell>
          <cell r="C1134" t="str">
            <v>h</v>
          </cell>
          <cell r="D1134">
            <v>18.25</v>
          </cell>
        </row>
        <row r="1135">
          <cell r="A1135">
            <v>96055</v>
          </cell>
          <cell r="B1135" t="str">
            <v>tRAtOR DE PNEUS COm POtÊNCIA DE 85 CV, tRAÇÃO 4X4, COm VASSOURA mECÂNICA ACOPLADA - JUROS. AF_03/2017</v>
          </cell>
          <cell r="C1135" t="str">
            <v>h</v>
          </cell>
          <cell r="D1135">
            <v>2.39</v>
          </cell>
        </row>
        <row r="1136">
          <cell r="A1136">
            <v>96056</v>
          </cell>
          <cell r="B1136" t="str">
            <v>tRAtOR DE PNEUS COm POtÊNCIA DE 85 CV, tRAÇÃO 4X4, COm VASSOURA mECÂNICA ACOPLADA - mANUtENÇÃO. AF_03/2017</v>
          </cell>
          <cell r="C1136" t="str">
            <v>h</v>
          </cell>
          <cell r="D1136">
            <v>9.9600000000000009</v>
          </cell>
        </row>
        <row r="1137">
          <cell r="A1137">
            <v>96057</v>
          </cell>
          <cell r="B1137" t="str">
            <v>tRAtOR DE PNEUS COm POtÊNCIA DE 85 CV, tRAÇÃO 4X4, COm VASSOURA mECÂNICA ACOPLADA - mAtERIAIS NA OPERAÇÃO. AF_03/2017</v>
          </cell>
          <cell r="C1137" t="str">
            <v>h</v>
          </cell>
          <cell r="D1137">
            <v>38.17</v>
          </cell>
        </row>
        <row r="1138">
          <cell r="A1138">
            <v>96060</v>
          </cell>
          <cell r="B1138" t="str">
            <v>mINICARREGADEIRA SOBRE RODAS POtENCIA 47hP CAPACIDADE OPERACAO 646 KG, COm VASSOURA mECÂNICA ACOPLADA - JUROS. AF_03/2017</v>
          </cell>
          <cell r="C1138" t="str">
            <v>h</v>
          </cell>
          <cell r="D1138">
            <v>3.51</v>
          </cell>
        </row>
        <row r="1139">
          <cell r="A1139">
            <v>96061</v>
          </cell>
          <cell r="B1139" t="str">
            <v>mINICARREGADEIRA SOBRE RODAS POtENCIA 47hP CAPACIDADE OPERACAO 646 KG, COm VASSOURA mECÂNICA ACOPLADA - mANUtENÇÃO. AF_03/2017</v>
          </cell>
          <cell r="C1139" t="str">
            <v>h</v>
          </cell>
          <cell r="D1139">
            <v>22.81</v>
          </cell>
        </row>
        <row r="1140">
          <cell r="A1140">
            <v>96062</v>
          </cell>
          <cell r="B1140" t="str">
            <v>mINICARREGADEIRA SOBRE RODAS POtENCIA 47hP CAPACIDADE OPERACAO 646 KG, COm VASSOURA mECÂNICA ACOPLADA - mAtERIAIS NA OPERAÇÃO. AF_03/2017</v>
          </cell>
          <cell r="C1140" t="str">
            <v>h</v>
          </cell>
          <cell r="D1140">
            <v>21.39</v>
          </cell>
        </row>
        <row r="1141">
          <cell r="A1141">
            <v>96241</v>
          </cell>
          <cell r="B1141" t="str">
            <v>mINIESCAVADEIRA SOBRE EStEIRAS, POtENCIA LIQUIDA DE *30* hP, PESO OPERACIONAL DE *3.500* KG - DEPRECIACAO. AF_04/2017</v>
          </cell>
          <cell r="C1141" t="str">
            <v>h</v>
          </cell>
          <cell r="D1141">
            <v>16.399999999999999</v>
          </cell>
        </row>
        <row r="1142">
          <cell r="A1142">
            <v>96242</v>
          </cell>
          <cell r="B1142" t="str">
            <v>mINIESCAVADEIRA SOBRE EStEIRAS, POtENCIA LIQUIDA DE *30* hP, PESO OPERACIONAL DE *3.500* KG - JUROS. AF_04/2017</v>
          </cell>
          <cell r="C1142" t="str">
            <v>h</v>
          </cell>
          <cell r="D1142">
            <v>4.21</v>
          </cell>
        </row>
        <row r="1143">
          <cell r="A1143">
            <v>96243</v>
          </cell>
          <cell r="B1143" t="str">
            <v>mINIESCAVADEIRA SOBRE EStEIRAS, POtENCIA LIQUIDA DE *30* hP, PESO OPERACIONAL DE *3.500* KG - mANUtENCAO. AF_04/2017</v>
          </cell>
          <cell r="C1143" t="str">
            <v>h</v>
          </cell>
          <cell r="D1143">
            <v>20.5</v>
          </cell>
        </row>
        <row r="1144">
          <cell r="A1144">
            <v>96244</v>
          </cell>
          <cell r="B1144" t="str">
            <v>mINIESCAVADEIRA SOBRE EStEIRAS, POtENCIA LIQUIDA DE *30* hP, PESO OPERACIONAL DE *3.500* KG - mAtERIAIS NA OPERACAO. AF_04/2017</v>
          </cell>
          <cell r="C1144" t="str">
            <v>h</v>
          </cell>
          <cell r="D1144">
            <v>13.66</v>
          </cell>
        </row>
        <row r="1145">
          <cell r="A1145">
            <v>96298</v>
          </cell>
          <cell r="B1145" t="str">
            <v>PERFURAtRIZ ROtAtIVA SOBRE EStEIRA, tORQUE mAXImO 2500 KGm, POtENCIA 110 hP, mOtOR DIESEL - DEPRECIAÇÃO. AF_05/2017</v>
          </cell>
          <cell r="C1145" t="str">
            <v>h</v>
          </cell>
          <cell r="D1145">
            <v>38.700000000000003</v>
          </cell>
        </row>
        <row r="1146">
          <cell r="A1146">
            <v>96299</v>
          </cell>
          <cell r="B1146" t="str">
            <v>PERFURAtRIZ ROtAtIVA SOBRE EStEIRA, tORQUE mAXImO 2500 KGm, POtENCIA 110 hP, mOtOR DIESEL - JUROS. AF_05/2017</v>
          </cell>
          <cell r="C1146" t="str">
            <v>h</v>
          </cell>
          <cell r="D1146">
            <v>10.16</v>
          </cell>
        </row>
        <row r="1147">
          <cell r="A1147">
            <v>96300</v>
          </cell>
          <cell r="B1147" t="str">
            <v>PERFURAtRIZ ROtAtIVA SOBRE EStEIRA, tORQUE mAXImO 2500 KGm, POtENCIA 110 hP, mOtOR DIESEL - mANUtENÇÃO. AF_05/2017</v>
          </cell>
          <cell r="C1147" t="str">
            <v>h</v>
          </cell>
          <cell r="D1147">
            <v>48.43</v>
          </cell>
        </row>
        <row r="1148">
          <cell r="A1148">
            <v>96301</v>
          </cell>
          <cell r="B1148" t="str">
            <v>PERFURAtRIZ ROtAtIVA SOBRE EStEIRA, tORQUE mAXImO 2500 KGm, POtENCIA 110 hP, mOtOR DIESEL - mAtERIAIS NA OPERAÇÃO. AF_05/2017</v>
          </cell>
          <cell r="C1148" t="str">
            <v>h</v>
          </cell>
          <cell r="D1148">
            <v>50.07</v>
          </cell>
        </row>
        <row r="1149">
          <cell r="A1149">
            <v>96304</v>
          </cell>
          <cell r="B1149" t="str">
            <v>COmPRESSOR DE AR, VAZAO DE 10 PCm, RESERVAtORIO 100 L, PRESSAO DE tRABALhO ENtRE 6,9 E 9,7 BAR,  POtENCIA 2 hP, tENSAO 110/220 V - DEPRECIAÇÃO. AF_05/2017</v>
          </cell>
          <cell r="C1149" t="str">
            <v>h</v>
          </cell>
          <cell r="D1149">
            <v>0.11</v>
          </cell>
        </row>
        <row r="1150">
          <cell r="A1150">
            <v>96305</v>
          </cell>
          <cell r="B1150" t="str">
            <v>COmPRESSOR DE AR, VAZAO DE 10 PCm, RESERVAtORIO 100 L, PRESSAO DE tRABALhO ENtRE 6,9 E 9,7 BAR,  POtENCIA 2 hP, tENSAO 110/220 V - JUROS. AF_05/2017</v>
          </cell>
          <cell r="C1150" t="str">
            <v>h</v>
          </cell>
          <cell r="D1150">
            <v>0.03</v>
          </cell>
        </row>
        <row r="1151">
          <cell r="A1151">
            <v>96306</v>
          </cell>
          <cell r="B1151" t="str">
            <v>COmPRESSOR DE AR, VAZAO DE 10 PCm, RESERVAtORIO 100 L, PRESSAO DE tRABALhO ENtRE 6,9 E 9,7 BAR,  POtENCIA 2 hP, tENSAO 110/220 V - mANUtENÇÃO. AF_05/2017</v>
          </cell>
          <cell r="C1151" t="str">
            <v>h</v>
          </cell>
          <cell r="D1151">
            <v>0.14000000000000001</v>
          </cell>
        </row>
        <row r="1152">
          <cell r="A1152">
            <v>96307</v>
          </cell>
          <cell r="B1152" t="str">
            <v>COmPRESSOR DE AR, VAZAO DE 10 PCm, RESERVAtORIO 100 L, PRESSAO DE tRABALhO ENtRE 6,9 E 9,7 BAR, POtENCIA 2 hP, tENSAO 110/220 V - mAtERIAIS NA OPERAÇÃO. AF_05/2017</v>
          </cell>
          <cell r="C1152" t="str">
            <v>h</v>
          </cell>
          <cell r="D1152">
            <v>0.97</v>
          </cell>
        </row>
        <row r="1153">
          <cell r="A1153">
            <v>96457</v>
          </cell>
          <cell r="B1153" t="str">
            <v>ROLO COmPACtADOR DE PNEUS, EStAtICO, PRESSAO VARIAVEL, POtENCIA 110 hP, PESO SEm/COm LAStRO 10,8/27 t, LARGURA DE ROLAGEm 2,30 m - mAtERIAIS NA OPERACAO. AF_06/2017</v>
          </cell>
          <cell r="C1153" t="str">
            <v>h</v>
          </cell>
          <cell r="D1153">
            <v>50.07</v>
          </cell>
        </row>
        <row r="1154">
          <cell r="A1154">
            <v>96458</v>
          </cell>
          <cell r="B1154" t="str">
            <v>ROLO COmPACtADOR DE PNEUS, EStAtICO, PRESSAO VARIAVEL, POtENCIA 110 hP, PESO SEm/COm LAStRO 10,8/27 t, LARGURA DE ROLAGEm 2,30 m - mANUtENCAO. AF_06/2017</v>
          </cell>
          <cell r="C1154" t="str">
            <v>h</v>
          </cell>
          <cell r="D1154">
            <v>31.86</v>
          </cell>
        </row>
        <row r="1155">
          <cell r="A1155">
            <v>96459</v>
          </cell>
          <cell r="B1155" t="str">
            <v>ROLO COmPACtADOR DE PNEUS, EStAtICO, PRESSAO VARIAVEL, POtENCIA 110 hP, PESO SEm/COm LAStRO 10,8/27 t, LARGURA DE ROLAGEm 2,30 m - JUROS. AF_06/2017</v>
          </cell>
          <cell r="C1155" t="str">
            <v>h</v>
          </cell>
          <cell r="D1155">
            <v>6.68</v>
          </cell>
        </row>
        <row r="1156">
          <cell r="A1156">
            <v>96460</v>
          </cell>
          <cell r="B1156" t="str">
            <v>ROLO COmPACtADOR DE PNEUS, EStAtICO, PRESSAO VARIAVEL, POtENCIA 110 hP, PESO SEm/COm LAStRO 10,8/27 t, LARGURA DE ROLAGEm 2,30 m - DEPRECIAÇÃO. AF_06/2017</v>
          </cell>
          <cell r="C1156" t="str">
            <v>h</v>
          </cell>
          <cell r="D1156">
            <v>25.46</v>
          </cell>
        </row>
        <row r="1157">
          <cell r="A1157">
            <v>98760</v>
          </cell>
          <cell r="B1157" t="str">
            <v>INVERSOR DE SOLDA mONOFÁSICO DE 160 A, POtÊNCIA DE 5400 W, tENSÃO DE 220 V, PARA SOLDA COm ELEtRODOS DE 2,0 A 4,0 mm E PROCESSO tIG - DEPRECIAÇÃO. AF_06/2018</v>
          </cell>
          <cell r="C1157" t="str">
            <v>h</v>
          </cell>
          <cell r="D1157">
            <v>7.0000000000000007E-2</v>
          </cell>
        </row>
        <row r="1158">
          <cell r="A1158">
            <v>98761</v>
          </cell>
          <cell r="B1158" t="str">
            <v>INVERSOR DE SOLDA mONOFÁSICO DE 160 A, POtÊNCIA DE 5400 W, tENSÃO DE 220 V, PARA SOLDA COm ELEtRODOS DE 2,0 A 4,0 mm E PROCESSO tIG - JUROS. AF_06/2018</v>
          </cell>
          <cell r="C1158" t="str">
            <v>h</v>
          </cell>
          <cell r="D1158">
            <v>0.01</v>
          </cell>
        </row>
        <row r="1159">
          <cell r="A1159">
            <v>98762</v>
          </cell>
          <cell r="B1159" t="str">
            <v>INVERSOR DE SOLDA mONOFÁSICO DE 160 A, POtÊNCIA DE 5400 W, tENSÃO DE 220 V, PARA SOLDA COm ELEtRODOS DE 2,0 A 4,0 mm E PROCESSO tIG - mANUtENÇÃO. AF_06/2018</v>
          </cell>
          <cell r="C1159" t="str">
            <v>h</v>
          </cell>
          <cell r="D1159">
            <v>0.08</v>
          </cell>
        </row>
        <row r="1160">
          <cell r="A1160">
            <v>98763</v>
          </cell>
          <cell r="B1160" t="str">
            <v>INVERSOR DE SOLDA mONOFÁSICO DE 160 A, POtÊNCIA DE 5400 W, tENSÃO DE 220 V, PARA SOLDA COm ELEtRODOS DE 2,0 A 4,0 mm E PROCESSO tIG - mAtERIAIS NA OPERAÇÃO. AF_06/2018</v>
          </cell>
          <cell r="C1160" t="str">
            <v>h</v>
          </cell>
          <cell r="D1160">
            <v>3.53</v>
          </cell>
        </row>
        <row r="1161">
          <cell r="A1161">
            <v>99829</v>
          </cell>
          <cell r="B1161" t="str">
            <v>LAVADORA DE ALtA PRESSAO (LAVA-JAtO) PARA AGUA FRIA, PRESSAO DE OPERACAO ENtRE 1400 E 1900 LIB/POL2, VAZAO mAXImA ENtRE 400 E 700 L/h - DEPRECIAÇÃO. AF_04/2019</v>
          </cell>
          <cell r="C1161" t="str">
            <v>h</v>
          </cell>
          <cell r="D1161">
            <v>0.12</v>
          </cell>
        </row>
        <row r="1162">
          <cell r="A1162">
            <v>99830</v>
          </cell>
          <cell r="B1162" t="str">
            <v>LAVADORA DE ALtA PRESSAO (LAVA-JAtO) PARA AGUA FRIA, PRESSAO DE OPERACAO ENtRE 1400 E 1900 LIB/POL2, VAZAO mAXImA ENtRE 400 E 700 L/h - JUROS. AF_04/2019</v>
          </cell>
          <cell r="C1162" t="str">
            <v>h</v>
          </cell>
          <cell r="D1162">
            <v>0.02</v>
          </cell>
        </row>
        <row r="1163">
          <cell r="A1163">
            <v>99831</v>
          </cell>
          <cell r="B1163" t="str">
            <v>LAVADORA DE ALtA PRESSAO (LAVA-JAtO) PARA AGUA FRIA, PRESSAO DE OPERACAO ENtRE 1400 E 1900 LIB/POL2, VAZAO mAXImA ENtRE 400 E 700 L/h - mANUtENÇÃO. AF_04/2019</v>
          </cell>
          <cell r="C1163" t="str">
            <v>h</v>
          </cell>
          <cell r="D1163">
            <v>0.17</v>
          </cell>
        </row>
        <row r="1164">
          <cell r="A1164">
            <v>99832</v>
          </cell>
          <cell r="B1164" t="str">
            <v>LAVADORA DE ALtA PRESSAO (LAVA-JAtO) PARA AGUA FRIA, PRESSAO DE OPERACAO ENtRE 1400 E 1900 LIB/POL2, VAZAO mAXImA ENtRE 400 E 700 L/h - mAtERIAIS NA OPERAÇÃO. AF_04/2019</v>
          </cell>
          <cell r="C1164" t="str">
            <v>h</v>
          </cell>
          <cell r="D1164">
            <v>0.91</v>
          </cell>
        </row>
        <row r="1165">
          <cell r="A1165">
            <v>55960</v>
          </cell>
          <cell r="B1165" t="str">
            <v>Imun.IZACAO DE mADEIRAmENtO PARA COBERtURA UtILIZANDO CUPINICIDA INCOLOR</v>
          </cell>
          <cell r="C1165" t="str">
            <v>m²</v>
          </cell>
          <cell r="D1165">
            <v>5.09</v>
          </cell>
        </row>
        <row r="1166">
          <cell r="A1166">
            <v>92259</v>
          </cell>
          <cell r="B1166" t="str">
            <v>INStALAÇÃO DE tESOURA (INtEIRA OU mEIA), BIAPOIADA, Em mADEIRA NÃO APARELhADA, PARA VÃOS mAIORES OU IGUAIS A 3,0 m E mENORES QUE 6,0 m, INCLUSO IÇAmENtO. AF_07/2019</v>
          </cell>
          <cell r="C1166" t="str">
            <v>un.</v>
          </cell>
          <cell r="D1166">
            <v>415.84</v>
          </cell>
        </row>
        <row r="1167">
          <cell r="A1167">
            <v>92260</v>
          </cell>
          <cell r="B1167" t="str">
            <v>INStALAÇÃO DE tESOURA (INtEIRA OU mEIA), BIAPOIADA, Em mADEIRA NÃO APARELhADA, PARA VÃOS mAIORES OU IGUAIS A 6,0 m E mENORES QUE 8,0 m, INCLUSO IÇAmENtO. AF_07/2019</v>
          </cell>
          <cell r="C1167" t="str">
            <v>un.</v>
          </cell>
          <cell r="D1167">
            <v>483.21</v>
          </cell>
        </row>
        <row r="1168">
          <cell r="A1168">
            <v>92261</v>
          </cell>
          <cell r="B1168" t="str">
            <v>INStALAÇÃO DE tESOURA (INtEIRA OU mEIA), BIAPOIADA, Em mADEIRA NÃO APARELhADA, PARA VÃOS mAIORES OU IGUAIS A 8,0 m E mENORES QUE 10,0 m, INCLUSO IÇAmENtO. AF_07/2019</v>
          </cell>
          <cell r="C1168" t="str">
            <v>un.</v>
          </cell>
          <cell r="D1168">
            <v>548.51</v>
          </cell>
        </row>
        <row r="1169">
          <cell r="A1169">
            <v>92262</v>
          </cell>
          <cell r="B1169" t="str">
            <v>INStALAÇÃO DE tESOURA (INtEIRA OU mEIA), BIAPOIADA, Em mADEIRA NÃO APARELhADA, PARA VÃOS mAIORES OU IGUAIS A 10,0 m E mENORES QUE 12,0 m, INCLUSO IÇAmENtO. AF_07/2019</v>
          </cell>
          <cell r="C1169" t="str">
            <v>un.</v>
          </cell>
          <cell r="D1169">
            <v>653.64</v>
          </cell>
        </row>
        <row r="1170">
          <cell r="A1170">
            <v>92539</v>
          </cell>
          <cell r="B1170" t="str">
            <v>tRAmA DE mADEIRA COmPOStA POR RIPAS, CAIBROS E tERÇAS PARA tELhADOS DE AtÉ 2 ÁGUAS PARA tELhA DE ENCAIXE DE CERÂmICA OU DE CONCREtO, INCLUSO tRANSPORtE VERtICAL. AF_07/2019</v>
          </cell>
          <cell r="C1170" t="str">
            <v>m²</v>
          </cell>
          <cell r="D1170">
            <v>73.459999999999994</v>
          </cell>
        </row>
        <row r="1171">
          <cell r="A1171">
            <v>92540</v>
          </cell>
          <cell r="B1171" t="str">
            <v>tRAmA DE mADEIRA COmPOStA POR RIPAS, CAIBROS E tERÇAS PARA tELhADOS DE mAIS QUE 2 ÁGUAS PARA tELhA DE ENCAIXE DE CERÂmICA OU DE CONCREtO, INCLUSO tRANSPORtE VERtICAL. AF_07/2019</v>
          </cell>
          <cell r="C1171" t="str">
            <v>m²</v>
          </cell>
          <cell r="D1171">
            <v>83.45</v>
          </cell>
        </row>
        <row r="1172">
          <cell r="A1172">
            <v>92541</v>
          </cell>
          <cell r="B1172" t="str">
            <v>tRAmA DE mADEIRA COmPOStA POR RIPAS, CAIBROS E tERÇAS PARA tELhADOS DE AtÉ 2 ÁGUAS PARA tELhA CERÂmICA CAPA-CANAL, INCLUSO tRANSPORtE VERtICAL. AF_07/2019</v>
          </cell>
          <cell r="C1172" t="str">
            <v>m²</v>
          </cell>
          <cell r="D1172">
            <v>78.83</v>
          </cell>
        </row>
        <row r="1173">
          <cell r="A1173">
            <v>92542</v>
          </cell>
          <cell r="B1173" t="str">
            <v>tRAmA DE mADEIRA COmPOStA POR RIPAS, CAIBROS E tERÇAS PARA tELhADOS DE mAIS QUE 2 ÁGUAS PARA tELhA CERÂmICA CAPA-CANAL, INCLUSO tRANSPORtE VERtICAL. AF_07/2019</v>
          </cell>
          <cell r="C1173" t="str">
            <v>m²</v>
          </cell>
          <cell r="D1173">
            <v>96.13</v>
          </cell>
        </row>
        <row r="1174">
          <cell r="A1174">
            <v>92543</v>
          </cell>
          <cell r="B1174" t="str">
            <v>tRAmA DE mADEIRA COmPOStA POR tERÇAS PARA tELhADOS DE AtÉ 2 ÁGUAS PARA tELhA ONDULADA DE FIBROCImENtO, mEtÁLICA, PLÁStICA OU tERmOACÚStICA, INCLUSO tRANSPORtE VERtICAL. AF_07/2019</v>
          </cell>
          <cell r="C1174" t="str">
            <v>m²</v>
          </cell>
          <cell r="D1174">
            <v>20.83</v>
          </cell>
        </row>
        <row r="1175">
          <cell r="A1175">
            <v>92544</v>
          </cell>
          <cell r="B1175" t="str">
            <v>tRAmA DE mADEIRA COmPOStA POR tERÇAS PARA tELhADOS DE AtÉ 2 ÁGUAS PARA tELhA EStRUtURAL DE FIBROCImENtO, INCLUSO tRANSPORtE VERtICAL. AF_07/2019</v>
          </cell>
          <cell r="C1175" t="str">
            <v>m²</v>
          </cell>
          <cell r="D1175">
            <v>17.72</v>
          </cell>
        </row>
        <row r="1176">
          <cell r="A1176">
            <v>92545</v>
          </cell>
          <cell r="B1176" t="str">
            <v>FABRICAÇÃO E INStALAÇÃO DE tESOURA INtEIRA Em mADEIRA NÃO APARELhADA, VÃO DE 3 m, PARA tELhA CERÂmICA OU DE CONCREtO, INCLUSO IÇAmENtO. AF_07/2019</v>
          </cell>
          <cell r="C1176" t="str">
            <v>un.</v>
          </cell>
          <cell r="D1176">
            <v>919.2</v>
          </cell>
        </row>
        <row r="1177">
          <cell r="A1177">
            <v>92546</v>
          </cell>
          <cell r="B1177" t="str">
            <v>FABRICAÇÃO E INStALAÇÃO DE tESOURA INtEIRA Em mADEIRA NÃO APARELhADA, VÃO DE 4 m, PARA tELhA CERÂmICA OU DE CONCREtO, INCLUSO IÇAmENtO. AF_07/2019</v>
          </cell>
          <cell r="C1177" t="str">
            <v>un.</v>
          </cell>
          <cell r="D1177">
            <v>1136.75</v>
          </cell>
        </row>
        <row r="1178">
          <cell r="A1178">
            <v>92547</v>
          </cell>
          <cell r="B1178" t="str">
            <v>FABRICAÇÃO E INStALAÇÃO DE tESOURA INtEIRA Em mADEIRA NÃO APARELhADA, VÃO DE 5 m, PARA tELhA CERÂmICA OU DE CONCREtO, INCLUSO IÇAmENtO. AF_07/2019</v>
          </cell>
          <cell r="C1178" t="str">
            <v>un.</v>
          </cell>
          <cell r="D1178">
            <v>1196.29</v>
          </cell>
        </row>
        <row r="1179">
          <cell r="A1179">
            <v>92548</v>
          </cell>
          <cell r="B1179" t="str">
            <v>FABRICAÇÃO E INStALAÇÃO DE tESOURA INtEIRA Em mADEIRA NÃO APARELhADA, VÃO DE 6 m, PARA tELhA CERÂmICA OU DE CONCREtO, INCLUSO IÇAmENtO. AF_07/2019</v>
          </cell>
          <cell r="C1179" t="str">
            <v>un.</v>
          </cell>
          <cell r="D1179">
            <v>1335.36</v>
          </cell>
        </row>
        <row r="1180">
          <cell r="A1180">
            <v>92549</v>
          </cell>
          <cell r="B1180" t="str">
            <v>FABRICAÇÃO E INStALAÇÃO DE tESOURA INtEIRA Em mADEIRA NÃO APARELhADA, VÃO DE 7 m, PARA tELhA CERÂmICA OU DE CONCREtO, INCLUSO IÇAmENtO. AF_07/2019</v>
          </cell>
          <cell r="C1180" t="str">
            <v>un.</v>
          </cell>
          <cell r="D1180">
            <v>1698.59</v>
          </cell>
        </row>
        <row r="1181">
          <cell r="A1181">
            <v>92550</v>
          </cell>
          <cell r="B1181" t="str">
            <v>FABRICAÇÃO E INStALAÇÃO DE tESOURA INtEIRA Em mADEIRA NÃO APARELhADA, VÃO DE 8 m, PARA tELhA CERÂmICA OU DE CONCREtO, INCLUSO IÇAmENtO. AF_07/2019</v>
          </cell>
          <cell r="C1181" t="str">
            <v>un.</v>
          </cell>
          <cell r="D1181">
            <v>1998.09</v>
          </cell>
        </row>
        <row r="1182">
          <cell r="A1182">
            <v>92551</v>
          </cell>
          <cell r="B1182" t="str">
            <v>FABRICAÇÃO E INStALAÇÃO DE tESOURA INtEIRA Em mADEIRA NÃO APARELhADA, VÃO DE 9 m, PARA tELhA CERÂmICA OU DE CONCREtO, INCLUSO IÇAmENtO. AF_07/2019</v>
          </cell>
          <cell r="C1182" t="str">
            <v>un.</v>
          </cell>
          <cell r="D1182">
            <v>2077.4</v>
          </cell>
        </row>
        <row r="1183">
          <cell r="A1183">
            <v>92552</v>
          </cell>
          <cell r="B1183" t="str">
            <v>FABRICAÇÃO E INStALAÇÃO DE tESOURA INtEIRA Em mADEIRA NÃO APARELhADA, VÃO DE 10 m, PARA tELhA CERÂmICA OU DE CONCREtO, INCLUSO IÇAmENtO. AF_07/2019</v>
          </cell>
          <cell r="C1183" t="str">
            <v>un.</v>
          </cell>
          <cell r="D1183">
            <v>2274.02</v>
          </cell>
        </row>
        <row r="1184">
          <cell r="A1184">
            <v>92553</v>
          </cell>
          <cell r="B1184" t="str">
            <v>FABRICAÇÃO E INStALAÇÃO DE tESOURA INtEIRA Em mADEIRA NÃO APARELhADA, VÃO DE 11 m, PARA tELhA CERÂmICA OU DE CONCREtO, INCLUSO IÇAmENtO. AF_07/2019</v>
          </cell>
          <cell r="C1184" t="str">
            <v>un.</v>
          </cell>
          <cell r="D1184">
            <v>2649.64</v>
          </cell>
        </row>
        <row r="1185">
          <cell r="A1185">
            <v>92554</v>
          </cell>
          <cell r="B1185" t="str">
            <v>FABRICAÇÃO E INStALAÇÃO DE tESOURA INtEIRA Em mADEIRA NÃO APARELhADA, VÃO DE 12 m, PARA tELhA CERÂmICA OU DE CONCREtO, INCLUSO IÇAmENtO. AF_07/2019</v>
          </cell>
          <cell r="C1185" t="str">
            <v>un.</v>
          </cell>
          <cell r="D1185">
            <v>2739.92</v>
          </cell>
        </row>
        <row r="1186">
          <cell r="A1186">
            <v>92555</v>
          </cell>
          <cell r="B1186" t="str">
            <v>FABRICAÇÃO E INStALAÇÃO DE tESOURA INtEIRA Em mADEIRA NÃO APARELhADA, VÃO DE 3 m, PARA tELhA ONDULADA DE FIBROCImENtO, mEtÁLICA, PLÁStICA OU tERmOACÚStICA, INCLUSO IÇAmENtO. AF_07/2019</v>
          </cell>
          <cell r="C1186" t="str">
            <v>un.</v>
          </cell>
          <cell r="D1186">
            <v>907.03</v>
          </cell>
        </row>
        <row r="1187">
          <cell r="A1187">
            <v>92556</v>
          </cell>
          <cell r="B1187" t="str">
            <v>FABRICAÇÃO E INStALAÇÃO DE tESOURA INtEIRA Em mADEIRA NÃO APARELhADA, VÃO DE 4 m, PARA tELhA ONDULADA DE FIBROCImENtO, mEtÁLICA, PLÁStICA OU tERmOACÚStICA, INCLUSO IÇAmENtO. AF_07/2019</v>
          </cell>
          <cell r="C1187" t="str">
            <v>un.</v>
          </cell>
          <cell r="D1187">
            <v>1116.6500000000001</v>
          </cell>
        </row>
        <row r="1188">
          <cell r="A1188">
            <v>92557</v>
          </cell>
          <cell r="B1188" t="str">
            <v>FABRICAÇÃO E INStALAÇÃO DE tESOURA INtEIRA Em mADEIRA NÃO APARELhADA, VÃO DE 5 m, PARA tELhA ONDULADA DE FIBROCImENtO, mEtÁLICA, PLÁStICA OU tERmOACÚStICA, INCLUSO IÇAmENtO. AF_07/2019</v>
          </cell>
          <cell r="C1188" t="str">
            <v>un.</v>
          </cell>
          <cell r="D1188">
            <v>1176.18</v>
          </cell>
        </row>
        <row r="1189">
          <cell r="A1189">
            <v>92558</v>
          </cell>
          <cell r="B1189" t="str">
            <v>FABRICAÇÃO E INStALAÇÃO DE tESOURA INtEIRA Em mADEIRA NÃO APARELhADA, VÃO DE 6 m, PARA tELhA ONDULADA DE FIBROCImENtO, mEtÁLICA, PLÁStICA OU tERmOACÚStICA, INCLUSO IÇAmENtO. AF_07/2019</v>
          </cell>
          <cell r="C1189" t="str">
            <v>un.</v>
          </cell>
          <cell r="D1189">
            <v>1323.19</v>
          </cell>
        </row>
        <row r="1190">
          <cell r="A1190">
            <v>92559</v>
          </cell>
          <cell r="B1190" t="str">
            <v>FABRICAÇÃO E INStALAÇÃO DE tESOURA INtEIRA Em mADEIRA NÃO APARELhADA, VÃO DE 7 m, PARA tELhA ONDULADA DE FIBROCImENtO, mEtÁLICA, PLÁStICA OU tERmOACÚStICA, INCLUSO IÇAmENtO. AF_07/2019</v>
          </cell>
          <cell r="C1190" t="str">
            <v>un.</v>
          </cell>
          <cell r="D1190">
            <v>1677.17</v>
          </cell>
        </row>
        <row r="1191">
          <cell r="A1191">
            <v>92560</v>
          </cell>
          <cell r="B1191" t="str">
            <v>FABRICAÇÃO E INStALAÇÃO DE tESOURA INtEIRA Em mADEIRA NÃO APARELhADA, VÃO DE 8 m, PARA tELhA ONDULADA DE FIBROCImENtO, mEtÁLICA, PLÁStICA OU tERmOACÚStICA, INCLUSO IÇAmENtO. AF_07/2019</v>
          </cell>
          <cell r="C1191" t="str">
            <v>un.</v>
          </cell>
          <cell r="D1191">
            <v>1965.42</v>
          </cell>
        </row>
        <row r="1192">
          <cell r="A1192">
            <v>92561</v>
          </cell>
          <cell r="B1192" t="str">
            <v>FABRICAÇÃO E INStALAÇÃO DE tESOURA INtEIRA Em mADEIRA NÃO APARELhADA, VÃO DE 9 m, PARA tELhA ONDULADA DE FIBROCImENtO, mEtÁLICA, PLÁStICA OU tERmOACÚStICA, INCLUSO IÇAmENtO. AF_07/2019</v>
          </cell>
          <cell r="C1192" t="str">
            <v>un.</v>
          </cell>
          <cell r="D1192">
            <v>2046.19</v>
          </cell>
        </row>
        <row r="1193">
          <cell r="A1193">
            <v>92562</v>
          </cell>
          <cell r="B1193" t="str">
            <v>FABRICAÇÃO E INStALAÇÃO DE tESOURA INtEIRA Em mADEIRA NÃO APARELhADA, VÃO DE 10 m, PARA tELhA ONDULADA DE FIBROCImENtO, mEtÁLICA, PLÁStICA OU tERmOACÚStICA, INCLUSO IÇAmENtO. AF_07/2019</v>
          </cell>
          <cell r="C1193" t="str">
            <v>un.</v>
          </cell>
          <cell r="D1193">
            <v>2222.71</v>
          </cell>
        </row>
        <row r="1194">
          <cell r="A1194">
            <v>92563</v>
          </cell>
          <cell r="B1194" t="str">
            <v>FABRICAÇÃO E INStALAÇÃO DE tESOURA INtEIRA Em mADEIRA NÃO APARELhADA, VÃO DE 11 m, PARA tELhA ONDULADA DE FIBROCImENtO, mEtÁLICA, PLÁStICA OU tERmOACÚStICA, INCLUSO IÇAmENtO. AF_07/2019</v>
          </cell>
          <cell r="C1194" t="str">
            <v>un.</v>
          </cell>
          <cell r="D1194">
            <v>2587.23</v>
          </cell>
        </row>
        <row r="1195">
          <cell r="A1195">
            <v>92564</v>
          </cell>
          <cell r="B1195" t="str">
            <v>FABRICAÇÃO E INStALAÇÃO DE tESOURA INtEIRA Em mADEIRA NÃO APARELhADA, VÃO DE 12 m, PARA tELhA ONDULADA DE FIBROCImENtO, mEtÁLICA, PLÁStICA OU tERmOACÚStICA, INCLUSO IÇAmENtO. AF_07/2019</v>
          </cell>
          <cell r="C1195" t="str">
            <v>un.</v>
          </cell>
          <cell r="D1195">
            <v>2664.03</v>
          </cell>
        </row>
        <row r="1196">
          <cell r="A1196">
            <v>92565</v>
          </cell>
          <cell r="B1196" t="str">
            <v>FABRICAÇÃO E INStALAÇÃO DE EStRUtURA PONtALEtADA DE mADEIRA NÃO APARELhADA PARA tELhADOS COm AtÉ 2 ÁGUAS E PARA tELhA CERÂmICA OU DE CONCREtO, INCLUSO tRANSPORtE VERtICAL. AF_12/2015</v>
          </cell>
          <cell r="C1196" t="str">
            <v>m²</v>
          </cell>
          <cell r="D1196">
            <v>35.200000000000003</v>
          </cell>
        </row>
        <row r="1197">
          <cell r="A1197">
            <v>92566</v>
          </cell>
          <cell r="B1197" t="str">
            <v>FABRICAÇÃO E INStALAÇÃO DE EStRUtURA PONtALEtADA DE mADEIRA NÃO APARELhADA PARA tELhADOS COm AtÉ 2 ÁGUAS E PARA tELhA ONDULADA DE FIBROCImENtO, mEtÁLICA, PLÁStICA OU tERmOACÚStICA, INCLUSO tRANSPORtE VERtICAL. AF_12/2015</v>
          </cell>
          <cell r="C1197" t="str">
            <v>m²</v>
          </cell>
          <cell r="D1197">
            <v>21.4</v>
          </cell>
        </row>
        <row r="1198">
          <cell r="A1198">
            <v>92567</v>
          </cell>
          <cell r="B1198" t="str">
            <v>FABRICAÇÃO E INStALAÇÃO DE EStRUtURA PONtALEtADA DE mADEIRA NÃO APARELhADA PARA tELhADOS COm mAIS QUE 2 ÁGUAS E PARA tELhA CERÂmICA OU DE CONCREtO, INCLUSO tRANSPORtE VERtICAL. AF_12/2015</v>
          </cell>
          <cell r="C1198" t="str">
            <v>m²</v>
          </cell>
          <cell r="D1198">
            <v>31.17</v>
          </cell>
        </row>
        <row r="1199">
          <cell r="A1199">
            <v>100379</v>
          </cell>
          <cell r="B1199" t="str">
            <v>FABRICAÇÃO E INStALAÇÃO DE PONtALEtES DE mADEIRA NÃO APARELhADA PARA tELhADOS COm AtÉ 2 ÁGUAS E COm tELhA CERÂmICA OU DE CONCREtO Em EDIFÍCIO RESIDENCIAL tÉRREO, INCLUSO tRANSPORtE VERtICAL. AF_07/2019</v>
          </cell>
          <cell r="C1199" t="str">
            <v>m²</v>
          </cell>
          <cell r="D1199">
            <v>35.200000000000003</v>
          </cell>
        </row>
        <row r="1200">
          <cell r="A1200">
            <v>100380</v>
          </cell>
          <cell r="B1200" t="str">
            <v>FABRICAÇÃO E INStALAÇÃO DE PONtALEtES DE mADEIRA NÃO APARELhADA PARA tELhADOS COm AtÉ 2 ÁGUAS E COm tELhA CERÂmICA OU DE CONCREtO Em EDIFÍCIO RESIDENCIAL DE mÚLtIPLOS PAVImENtOS, INCLUSO tRANSPORtE VERtICAL. AF_07/2019</v>
          </cell>
          <cell r="C1200" t="str">
            <v>m²</v>
          </cell>
          <cell r="D1200">
            <v>47.53</v>
          </cell>
        </row>
        <row r="1201">
          <cell r="A1201">
            <v>100381</v>
          </cell>
          <cell r="B1201" t="str">
            <v>FABRICAÇÃO E INStALAÇÃO DE PONtALEtES DE mADEIRA NÃO APARELhADA PARA tELhADOS COm AtÉ 2 ÁGUAS E COm tELhA CERÂmICA OU DE CONCREtO Em EDIFÍCIO INStItUCIONAL tÉRREO, INCLUSO tRANSPORtE VERtICAL. AF_07/2019</v>
          </cell>
          <cell r="C1201" t="str">
            <v>m²</v>
          </cell>
          <cell r="D1201">
            <v>54.04</v>
          </cell>
        </row>
        <row r="1202">
          <cell r="A1202">
            <v>100383</v>
          </cell>
          <cell r="B1202" t="str">
            <v>FABRICAÇÃO E INStALAÇÃO DE PONtALEtES DE mADEIRA NÃO APARELhADA PARA tELhADOS COm AtÉ 2 ÁGUAS E COm tELhA ONDULADA DE FIBROCImENtO, ALUmÍNIO OU PLÁStICA Em EDIFÍCIO RESIDENCIAL DE mÚLtIPLOS PAVImENtOS, INCLUSO tRANSPORtE VERtICAL. AF_07/2019</v>
          </cell>
          <cell r="C1202" t="str">
            <v>m²</v>
          </cell>
          <cell r="D1202">
            <v>23.27</v>
          </cell>
        </row>
        <row r="1203">
          <cell r="A1203">
            <v>100384</v>
          </cell>
          <cell r="B1203" t="str">
            <v>FABRICAÇÃO E INStALAÇÃO DE PONtALEtES DE mADEIRA NÃO APARELhADA PARA tELhADOS COm AtÉ 2 ÁGUAS E COm tELhA ONDULADA DE FIBROCImENtO, ALUmÍNIO OU PLÁStICA Em EDIFÍCIO INStItUCIONAL tÉRREO, INCLUSO tRANSPORtE VERtICAL. AF_07/2019</v>
          </cell>
          <cell r="C1203" t="str">
            <v>m²</v>
          </cell>
          <cell r="D1203">
            <v>24.79</v>
          </cell>
        </row>
        <row r="1204">
          <cell r="A1204">
            <v>100385</v>
          </cell>
          <cell r="B1204" t="str">
            <v>FABRICAÇÃO E INStALAÇÃO DE PONtALEtES DE mADEIRA NÃO APARELhADA PARA tELhADOS COm mAIS QUE 2 ÁGUAS E COm tELhA CERÂmICA OU DE CONCREtO Em EDIFÍCIO RESIDENCIAL tÉRREO, INCLUSO tRANSPORtE VERtICAL. AF_07/2019</v>
          </cell>
          <cell r="C1204" t="str">
            <v>m²</v>
          </cell>
          <cell r="D1204">
            <v>31.17</v>
          </cell>
        </row>
        <row r="1205">
          <cell r="A1205">
            <v>100386</v>
          </cell>
          <cell r="B1205" t="str">
            <v>FABRICAÇÃO E INStALAÇÃO DE PONtALEtES DE mADEIRA NÃO APARELhADA PARA tELhADOS COm mAIS QUE 2 ÁGUAS E COm tELhA CERÂmICA OU DE CONCREtO Em EDIFÍCIO RESIDENCIAL DE mÚLtIPLOS PAVImENtOS. AF_07/2019</v>
          </cell>
          <cell r="C1205" t="str">
            <v>m²</v>
          </cell>
          <cell r="D1205">
            <v>40.729999999999997</v>
          </cell>
        </row>
        <row r="1206">
          <cell r="A1206">
            <v>100387</v>
          </cell>
          <cell r="B1206" t="str">
            <v>FABRICAÇÃO E INStALAÇÃO DE PONtALEtES DE mADEIRA NÃO APARELhADA PARA tELhADOS COm mAIS QUE 2 ÁGUAS E COm tELhA CERÂmICA OU DE CONCREtO Em EDIFÍCIO INStItUCIONAL tÉRREO, INCLUSO tRANSPORtE VERtICAL. AF_07/2019</v>
          </cell>
          <cell r="C1206" t="str">
            <v>m²</v>
          </cell>
          <cell r="D1206">
            <v>50.48</v>
          </cell>
        </row>
        <row r="1207">
          <cell r="A1207">
            <v>100388</v>
          </cell>
          <cell r="B1207" t="str">
            <v>REtIRADA E RECOLOCAÇÃO DE RIPA Em tELhADOS DE AtÉ 2 ÁGUAS COm tELhA CERÂmICA OU DE CONCREtO DE ENCAIXE, INCLUSO tRANSPORtE VERtICAL. AF_07/2019</v>
          </cell>
          <cell r="C1207" t="str">
            <v>m²</v>
          </cell>
          <cell r="D1207">
            <v>20.18</v>
          </cell>
        </row>
        <row r="1208">
          <cell r="A1208">
            <v>100389</v>
          </cell>
          <cell r="B1208" t="str">
            <v>REtIRADA E RECOLOCAÇÃO DE CAIBRO Em tELhADOS DE AtÉ 2 ÁGUAS COm tELhA CERÂmICA OU DE CONCREtO DE ENCAIXE, INCLUSO tRANSPORtE VERtICAL. AF_07/2019</v>
          </cell>
          <cell r="C1208" t="str">
            <v>m²</v>
          </cell>
          <cell r="D1208">
            <v>17.059999999999999</v>
          </cell>
        </row>
        <row r="1209">
          <cell r="A1209">
            <v>100390</v>
          </cell>
          <cell r="B1209" t="str">
            <v>REtIRADA E RECOLOCAÇÃO DE RIPA Em tELhADOS DE mAIS DE 2 ÁGUAS COm tELhA CERÂmICA OU DE CONCREtO DE ENCAIXE, INCLUSO tRANSPORtE VERtICAL. AF_07/2019</v>
          </cell>
          <cell r="C1209" t="str">
            <v>m²</v>
          </cell>
          <cell r="D1209">
            <v>24.16</v>
          </cell>
        </row>
        <row r="1210">
          <cell r="A1210">
            <v>100391</v>
          </cell>
          <cell r="B1210" t="str">
            <v>REtIRADA E RECOLOCAÇÃO DE CAIBRO Em tELhADOS DE mAIS DE 2 ÁGUAS COm tELhA CERÂmICA OU DE CONCREtO DE ENCAIXE, INCLUSO tRANSPORtE VERtICAL. AF_07/2019</v>
          </cell>
          <cell r="C1210" t="str">
            <v>m²</v>
          </cell>
          <cell r="D1210">
            <v>19.79</v>
          </cell>
        </row>
        <row r="1211">
          <cell r="A1211">
            <v>100392</v>
          </cell>
          <cell r="B1211" t="str">
            <v>REtIRADA E RECOLOCAÇÃO DE RIPA Em tELhADOS DE AtÉ 2 ÁGUAS COm tELhA CERÂmICA CAPA-CANAL, INCLUSO tRANSPORtE VERtICAL. AF_07/2019</v>
          </cell>
          <cell r="C1211" t="str">
            <v>m²</v>
          </cell>
          <cell r="D1211">
            <v>15.84</v>
          </cell>
        </row>
        <row r="1212">
          <cell r="A1212">
            <v>100393</v>
          </cell>
          <cell r="B1212" t="str">
            <v>REtIRADA E RECOLOCAÇÃO DE CAIBRO Em tELhADOS DE AtÉ 2 ÁGUAS COm tELhA CERÂmICA CAPA-CANAL, INCLUSO tRANSPORtE VERtICAL. AF_07/2019</v>
          </cell>
          <cell r="C1212" t="str">
            <v>m²</v>
          </cell>
          <cell r="D1212">
            <v>19.71</v>
          </cell>
        </row>
        <row r="1213">
          <cell r="A1213">
            <v>100394</v>
          </cell>
          <cell r="B1213" t="str">
            <v>REtIRADA E RECOLOCAÇÃO DE RIPA Em tELhADOS DE mAIS DE 2 ÁGUAS COm tELhA CERÂmICA CAPA-CANAL, INCLUSO tRANSPORtE VERtICAL. AF_07/2019</v>
          </cell>
          <cell r="C1213" t="str">
            <v>m²</v>
          </cell>
          <cell r="D1213">
            <v>18.95</v>
          </cell>
        </row>
        <row r="1214">
          <cell r="A1214">
            <v>100395</v>
          </cell>
          <cell r="B1214" t="str">
            <v>REtIRADA E RECOLOCAÇÃO DE CAIBRO Em tELhADOS DE mAIS DE 2 ÁGUAS COm tELhA CERÂmICA CAPA-CANAL, INCLUSO tRANSPORtE VERtICAL. AF_07/2019</v>
          </cell>
          <cell r="C1214" t="str">
            <v>m²</v>
          </cell>
          <cell r="D1214">
            <v>23.68</v>
          </cell>
        </row>
        <row r="1215">
          <cell r="A1215">
            <v>94189</v>
          </cell>
          <cell r="B1215" t="str">
            <v>tELhAmENtO COm tELhA DE CONCREtO DE ENCAIXE, COm AtÉ 2 ÁGUAS, INCLUSO tRANSPORtE VERtICAL. AF_07/2019</v>
          </cell>
          <cell r="C1215" t="str">
            <v>m²</v>
          </cell>
          <cell r="D1215">
            <v>30.3</v>
          </cell>
        </row>
        <row r="1216">
          <cell r="A1216">
            <v>94192</v>
          </cell>
          <cell r="B1216" t="str">
            <v>tELhAmENtO COm tELhA DE CONCREtO DE ENCAIXE, COm mAIS DE 2 ÁGUAS, INCLUSO tRANSPORtE VERtICAL. AF_07/2019</v>
          </cell>
          <cell r="C1216" t="str">
            <v>m²</v>
          </cell>
          <cell r="D1216">
            <v>32.630000000000003</v>
          </cell>
        </row>
        <row r="1217">
          <cell r="A1217">
            <v>94195</v>
          </cell>
          <cell r="B1217" t="str">
            <v>tELhAmENtO COm tELhA CERÂmICA DE ENCAIXE, tIPO PORtUGUESA, COm AtÉ 2 ÁGUAS, INCLUSO tRANSPORtE VERtICAL. AF_07/2019</v>
          </cell>
          <cell r="C1217" t="str">
            <v>m²</v>
          </cell>
          <cell r="D1217">
            <v>41.72</v>
          </cell>
        </row>
        <row r="1218">
          <cell r="A1218">
            <v>94198</v>
          </cell>
          <cell r="B1218" t="str">
            <v>tELhAmENtO COm tELhA CERÂmICA DE ENCAIXE, tIPO PORtUGUESA, COm mAIS DE 2 ÁGUAS, INCLUSO tRANSPORtE VERtICAL. AF_07/2019</v>
          </cell>
          <cell r="C1218" t="str">
            <v>m²</v>
          </cell>
          <cell r="D1218">
            <v>44.8</v>
          </cell>
        </row>
        <row r="1219">
          <cell r="A1219">
            <v>94201</v>
          </cell>
          <cell r="B1219" t="str">
            <v>tELhAmENtO COm tELhA CERÂmICA CAPA-CANAL, tIPO COLONIAL, COm AtÉ 2 ÁGUAS, INCLUSO tRANSPORtE VERtICAL. AF_07/2019</v>
          </cell>
          <cell r="C1219" t="str">
            <v>m²</v>
          </cell>
          <cell r="D1219">
            <v>58.9</v>
          </cell>
        </row>
        <row r="1220">
          <cell r="A1220">
            <v>94204</v>
          </cell>
          <cell r="B1220" t="str">
            <v>tELhAmENtO COm tELhA CERÂmICA CAPA-CANAL, tIPO COLONIAL, COm mAIS DE 2 ÁGUAS, INCLUSO tRANSPORtE VERtICAL. AF_07/2019</v>
          </cell>
          <cell r="C1220" t="str">
            <v>m²</v>
          </cell>
          <cell r="D1220">
            <v>64.12</v>
          </cell>
        </row>
        <row r="1221">
          <cell r="A1221">
            <v>94224</v>
          </cell>
          <cell r="B1221" t="str">
            <v>EmBOÇAmENtO COm ARGAmASSA tRAÇO 1:2:9 (CImENtO, CAL E AREIA). AF_07/2019</v>
          </cell>
          <cell r="C1221" t="str">
            <v>m</v>
          </cell>
          <cell r="D1221">
            <v>21.78</v>
          </cell>
        </row>
        <row r="1222">
          <cell r="A1222">
            <v>94225</v>
          </cell>
          <cell r="B1222" t="str">
            <v>ISOLAmENtO tERmOACÚStICO COm LÃ mINERAL NA SUBCOBERtURA, INCLUSO tRANSPORtE VERtICAL. AF_07/2019</v>
          </cell>
          <cell r="C1222" t="str">
            <v>m²</v>
          </cell>
          <cell r="D1222">
            <v>22.96</v>
          </cell>
        </row>
        <row r="1223">
          <cell r="A1223">
            <v>94226</v>
          </cell>
          <cell r="B1223" t="str">
            <v>SUBCOBERtURA COm mANtA PLÁStICA REVEStIDA POR PELÍCULA DE ALUmÍNO, INCLUSO tRANSPORtE VERtICAL. AF_07/2019</v>
          </cell>
          <cell r="C1223" t="str">
            <v>m²</v>
          </cell>
          <cell r="D1223">
            <v>19.989999999999998</v>
          </cell>
        </row>
        <row r="1224">
          <cell r="A1224">
            <v>94232</v>
          </cell>
          <cell r="B1224" t="str">
            <v>AmARRAÇÃO DE tELhAS CERÂmICAS OU DE CONCREtO. AF_07/2019</v>
          </cell>
          <cell r="C1224" t="str">
            <v>un.</v>
          </cell>
          <cell r="D1224">
            <v>2.79</v>
          </cell>
        </row>
        <row r="1225">
          <cell r="A1225">
            <v>94440</v>
          </cell>
          <cell r="B1225" t="str">
            <v>tELhAmENtO COm tELhA CERÂmICA DE ENCAIXE, tIPO FRANCESA, COm AtÉ 2 ÁGUAS, INCLUSO tRANSPORtE VERtICAL. AF_07/2019</v>
          </cell>
          <cell r="C1225" t="str">
            <v>m²</v>
          </cell>
          <cell r="D1225">
            <v>41.72</v>
          </cell>
        </row>
        <row r="1226">
          <cell r="A1226">
            <v>94441</v>
          </cell>
          <cell r="B1226" t="str">
            <v>tELhAmENtO COm tELhA CERÂmICA DE ENCAIXE, tIPO FRANCESA, COm mAIS DE 2 ÁGUAS, INCLUSO tRANSPORtE VERtICAL. AF_07/2019</v>
          </cell>
          <cell r="C1226" t="str">
            <v>m²</v>
          </cell>
          <cell r="D1226">
            <v>44.8</v>
          </cell>
        </row>
        <row r="1227">
          <cell r="A1227">
            <v>94442</v>
          </cell>
          <cell r="B1227" t="str">
            <v>tELhAmENtO COm tELhA CERÂmICA DE ENCAIXE, tIPO ROmANA, COm AtÉ 2 ÁGUAS, INCLUSO tRANSPORtE VERtICAL. AF_07/2019</v>
          </cell>
          <cell r="C1227" t="str">
            <v>m²</v>
          </cell>
          <cell r="D1227">
            <v>41.72</v>
          </cell>
        </row>
        <row r="1228">
          <cell r="A1228">
            <v>94443</v>
          </cell>
          <cell r="B1228" t="str">
            <v>tELhAmENtO COm tELhA CERÂmICA DE ENCAIXE, tIPO ROmANA, COm mAIS DE 2 ÁGUAS, INCLUSO tRANSPORtE VERtICAL. AF_07/2019</v>
          </cell>
          <cell r="C1228" t="str">
            <v>m²</v>
          </cell>
          <cell r="D1228">
            <v>44.8</v>
          </cell>
        </row>
        <row r="1229">
          <cell r="A1229">
            <v>94445</v>
          </cell>
          <cell r="B1229" t="str">
            <v>tELhAmENtO COm tELhA CERÂmICA CAPA-CANAL, tIPO PLAN, COm AtÉ 2 ÁGUAS, INCLUSO tRANSPORtE VERtICAL. AF_07/2019</v>
          </cell>
          <cell r="C1229" t="str">
            <v>m²</v>
          </cell>
          <cell r="D1229">
            <v>58.9</v>
          </cell>
        </row>
        <row r="1230">
          <cell r="A1230">
            <v>94446</v>
          </cell>
          <cell r="B1230" t="str">
            <v>tELhAmENtO COm tELhA CERÂmICA CAPA-CANAL, tIPO PLAN, COm mAIS DE 2 ÁGUAS, INCLUSO tRANSPORtE VERtICAL. AF_07/2019</v>
          </cell>
          <cell r="C1230" t="str">
            <v>m²</v>
          </cell>
          <cell r="D1230">
            <v>64.12</v>
          </cell>
        </row>
        <row r="1231">
          <cell r="A1231">
            <v>94447</v>
          </cell>
          <cell r="B1231" t="str">
            <v>tELhAmENtO COm tELhA CERÂmICA CAPA-CANAL, tIPO PAULIStA, COm AtÉ 2 ÁGUAS, INCLUSO tRANSPORtE VERtICAL. AF_07/2019</v>
          </cell>
          <cell r="C1231" t="str">
            <v>m²</v>
          </cell>
          <cell r="D1231">
            <v>58.9</v>
          </cell>
        </row>
        <row r="1232">
          <cell r="A1232">
            <v>94448</v>
          </cell>
          <cell r="B1232" t="str">
            <v>tELhAmENtO COm tELhA CERÂmICA CAPA-CANAL, tIPO PAULIStA, COm mAIS DE 2 ÁGUAS, INCLUSO tRANSPORtE VERtICAL. AF_07/2019</v>
          </cell>
          <cell r="C1232" t="str">
            <v>m²</v>
          </cell>
          <cell r="D1232">
            <v>64.12</v>
          </cell>
        </row>
        <row r="1233">
          <cell r="A1233">
            <v>94207</v>
          </cell>
          <cell r="B1233" t="str">
            <v>tELhAmENtO COm tELhA ONDULADA DE FIBROCImENtO E = 6 mm, COm RECOBRImENtO LAtERAL DE 1/4 DE ONDA PARA tELhADO COm INCLINAÇÃO mAIOR QUE 10°, COm AtÉ 2 ÁGUAS, INCLUSO IÇAmENtO. AF_07/2019</v>
          </cell>
          <cell r="C1233" t="str">
            <v>m²</v>
          </cell>
          <cell r="D1233">
            <v>32.909999999999997</v>
          </cell>
        </row>
        <row r="1234">
          <cell r="A1234">
            <v>94210</v>
          </cell>
          <cell r="B1234" t="str">
            <v>tELhAmENtO COm tELhA ONDULADA DE FIBROCImENtO E = 6 mm, COm RECOBRImENtO LAtERAL DE 1 1/4 DE ONDA PARA tELhADO COm INCLINAÇÃO mÁXImA DE 10°, COm AtÉ 2 ÁGUAS, INCLUSO IÇAmENtO. AF_07/2019</v>
          </cell>
          <cell r="C1234" t="str">
            <v>m²</v>
          </cell>
          <cell r="D1234">
            <v>35.06</v>
          </cell>
        </row>
        <row r="1235">
          <cell r="A1235">
            <v>94218</v>
          </cell>
          <cell r="B1235" t="str">
            <v>tELhAmENtO COm tELhA EStRUtURAL DE FIBROCImENtO E= 6 mm, COm AtÉ 2 ÁGUAS, INCLUSO IÇAmENtO. AF_07/2019</v>
          </cell>
          <cell r="C1235" t="str">
            <v>m²</v>
          </cell>
          <cell r="D1235">
            <v>70.36</v>
          </cell>
        </row>
        <row r="1236">
          <cell r="A1236" t="str">
            <v>73866/4</v>
          </cell>
          <cell r="B1236" t="str">
            <v>EStRUtURA PARA COBERtURA Em ARCO, Em ALUmINIO ANODIZADO, VAO DE 20m, ESPACAmENtO DE 5m AtE 6,5m</v>
          </cell>
          <cell r="C1236" t="str">
            <v>m²</v>
          </cell>
          <cell r="D1236">
            <v>589.19000000000005</v>
          </cell>
        </row>
        <row r="1237">
          <cell r="A1237" t="str">
            <v>73866/5</v>
          </cell>
          <cell r="B1237" t="str">
            <v>EStRUtURA PARA COBERtURA Em ARCO, Em ALUmINIO ANODIZADO, VAO DE 30m, ESPACAmENtO DE 5m AtE 6,5m</v>
          </cell>
          <cell r="C1237" t="str">
            <v>m²</v>
          </cell>
          <cell r="D1237">
            <v>626.64</v>
          </cell>
        </row>
        <row r="1238">
          <cell r="A1238" t="str">
            <v>73866/6</v>
          </cell>
          <cell r="B1238" t="str">
            <v>EStRUtURA PARA COBERtURA Em ARCO, Em ALUmINIO ANODIZADO, VAO DE 40m, ESPACAmENtO DE 5m AtE 6,5m</v>
          </cell>
          <cell r="C1238" t="str">
            <v>m²</v>
          </cell>
          <cell r="D1238">
            <v>657.18</v>
          </cell>
        </row>
        <row r="1239">
          <cell r="A1239" t="str">
            <v>73866/7</v>
          </cell>
          <cell r="B1239" t="str">
            <v>EStRUtURA PARA COBERtURA tIPO ShED, Em ALUmINIO ANODIZADO, VAO DE 20m, ESPACAmENtO DAS tESOURAS DE 5m AtE 6,5m</v>
          </cell>
          <cell r="C1239" t="str">
            <v>m²</v>
          </cell>
          <cell r="D1239">
            <v>704.16</v>
          </cell>
        </row>
        <row r="1240">
          <cell r="A1240" t="str">
            <v>73866/8</v>
          </cell>
          <cell r="B1240" t="str">
            <v>EStRUtURA PARA COBERtURA tIPO ShED, Em ALUmINIO ANODIZADO, VAO DE 30m, ESPACAmENtO DAS tESOURAS DE 5m AtE 6,5m</v>
          </cell>
          <cell r="C1240" t="str">
            <v>m²</v>
          </cell>
          <cell r="D1240">
            <v>850.21</v>
          </cell>
        </row>
        <row r="1241">
          <cell r="A1241" t="str">
            <v>73866/9</v>
          </cell>
          <cell r="B1241" t="str">
            <v>EStRUtURA PARA COBERtURA tIPO ShED, Em ALUmINIO ANODIZADO, VAO DE 40m, ESPACAmENtO DAS tESOURAS DE 5m AtE 6,5m</v>
          </cell>
          <cell r="C1241" t="str">
            <v>m²</v>
          </cell>
          <cell r="D1241">
            <v>881.84</v>
          </cell>
        </row>
        <row r="1242">
          <cell r="A1242" t="str">
            <v>73867/1</v>
          </cell>
          <cell r="B1242" t="str">
            <v>EStRUtURA tIPO ESPACIAL Em ALUmINIO ANODIZADO, VAO DE 20m</v>
          </cell>
          <cell r="C1242" t="str">
            <v>m²</v>
          </cell>
          <cell r="D1242">
            <v>276.64</v>
          </cell>
        </row>
        <row r="1243">
          <cell r="A1243" t="str">
            <v>73867/2</v>
          </cell>
          <cell r="B1243" t="str">
            <v>EStRUtURA tIPO ESPACIAL Em ALUmINIO ANODIZADO, VAO DE 30m</v>
          </cell>
          <cell r="C1243" t="str">
            <v>m²</v>
          </cell>
          <cell r="D1243">
            <v>310.89</v>
          </cell>
        </row>
        <row r="1244">
          <cell r="A1244" t="str">
            <v>73867/3</v>
          </cell>
          <cell r="B1244" t="str">
            <v>EStRUtURA tIPO ESPACIAL Em ALUmINIO ANODIZADO, VAO DE 40m</v>
          </cell>
          <cell r="C1244" t="str">
            <v>m²</v>
          </cell>
          <cell r="D1244">
            <v>387.01</v>
          </cell>
        </row>
        <row r="1245">
          <cell r="A1245" t="str">
            <v>73867/4</v>
          </cell>
          <cell r="B1245" t="str">
            <v>EStRUtURA tIPO ESPACIAL Em ALUmINIO ANODIZADO, VAO DE 50m</v>
          </cell>
          <cell r="C1245" t="str">
            <v>m²</v>
          </cell>
          <cell r="D1245">
            <v>402.24</v>
          </cell>
        </row>
        <row r="1246">
          <cell r="A1246">
            <v>94213</v>
          </cell>
          <cell r="B1246" t="str">
            <v>tELhAmENtO COm tELhA DE AÇO/ALUmÍNIO E = 0,5 mm, COm AtÉ 2 ÁGUAS, INCLUSO IÇAmENtO. AF_07/2019</v>
          </cell>
          <cell r="C1246" t="str">
            <v>m²</v>
          </cell>
          <cell r="D1246">
            <v>41.29</v>
          </cell>
        </row>
        <row r="1247">
          <cell r="A1247">
            <v>94216</v>
          </cell>
          <cell r="B1247" t="str">
            <v>tELhAmENtO COm tELhA mEtÁLICA tERmOACÚStICA E = 30 mm, COm AtÉ 2 ÁGUAS, INCLUSO IÇAmENtO. AF_07/2019</v>
          </cell>
          <cell r="C1247" t="str">
            <v>m²</v>
          </cell>
          <cell r="D1247">
            <v>166.21</v>
          </cell>
        </row>
        <row r="1248">
          <cell r="A1248">
            <v>94219</v>
          </cell>
          <cell r="B1248" t="str">
            <v>CUmEEIRA E ESPIGÃO PARA tELhA CERÂmICA EmBOÇADA COm ARGAmASSA tRAÇO 1:2:9 (CImENtO, CAL E AREIA), PARA tELhADOS COm mAIS DE 2 ÁGUAS, INCLUSO tRANSPORtE VERtICAL. AF_07/2019</v>
          </cell>
          <cell r="C1248" t="str">
            <v>m</v>
          </cell>
          <cell r="D1248">
            <v>31.28</v>
          </cell>
        </row>
        <row r="1249">
          <cell r="A1249">
            <v>94220</v>
          </cell>
          <cell r="B1249" t="str">
            <v>CUmEEIRA E ESPIGÃO PARA tELhA DE CONCREtO EmBOÇADA COm ARGAmASSA tRAÇO 1:2:9 (CImENtO, CAL E AREIA), PARA tELhADOS COm mAIS DE 2 ÁGUAS, INCLUSO tRANSPORtE VERtICAL. AF_07/2019</v>
          </cell>
          <cell r="C1249" t="str">
            <v>m</v>
          </cell>
          <cell r="D1249">
            <v>42.98</v>
          </cell>
        </row>
        <row r="1250">
          <cell r="A1250">
            <v>94221</v>
          </cell>
          <cell r="B1250" t="str">
            <v>CUmEEIRA PARA tELhA CERÂmICA EmBOÇADA COm ARGAmASSA tRAÇO 1:2:9 (CImENtO, CAL E AREIA) PARA tELhADOS COm AtÉ 2 ÁGUAS, INCLUSO tRANSPORtE VERtICAL. AF_07/2019</v>
          </cell>
          <cell r="C1250" t="str">
            <v>m</v>
          </cell>
          <cell r="D1250">
            <v>25.21</v>
          </cell>
        </row>
        <row r="1251">
          <cell r="A1251">
            <v>94222</v>
          </cell>
          <cell r="B1251" t="str">
            <v>CUmEEIRA PARA tELhA DE CONCREtO EmBOÇADA COm ARGAmASSA tRAÇO 1:2:9 (CImENtO, CAL E AREIA) PARA tELhADOS COm AtÉ 2 ÁGUAS, INCLUSO tRANSPORtE VERtICAL. AF_07/2019</v>
          </cell>
          <cell r="C1251" t="str">
            <v>m</v>
          </cell>
          <cell r="D1251">
            <v>36.909999999999997</v>
          </cell>
        </row>
        <row r="1252">
          <cell r="A1252">
            <v>94223</v>
          </cell>
          <cell r="B1252" t="str">
            <v>CUmEEIRA PARA tELhA DE FIBROCImENtO ONDULADA E = 6 mm, INCLUSO ACESSÓRIOS DE FIXAÇÃO E IÇAmENtO. AF_07/2019</v>
          </cell>
          <cell r="C1252" t="str">
            <v>m</v>
          </cell>
          <cell r="D1252">
            <v>41.17</v>
          </cell>
        </row>
        <row r="1253">
          <cell r="A1253">
            <v>94451</v>
          </cell>
          <cell r="B1253" t="str">
            <v>CUmEEIRA PARA tELhA DE FIBROCImENtO EStRUtURAL E = 6 mm, INCLUSO ACESSÓRIOS DE FIXAÇÃO E IÇAmENtO. AF_07/2019</v>
          </cell>
          <cell r="C1253" t="str">
            <v>m</v>
          </cell>
          <cell r="D1253">
            <v>90.96</v>
          </cell>
        </row>
        <row r="1254">
          <cell r="A1254">
            <v>100325</v>
          </cell>
          <cell r="B1254" t="str">
            <v>CUmEEIRA ShED PARA tELhA ONDULADA DE FIBROCImENtO, E = 6 mm, INCLUSO ACESSÓRIOS DE FIXAÇÃO E IÇAmENtO. AF_07/2019</v>
          </cell>
          <cell r="C1254" t="str">
            <v>m</v>
          </cell>
          <cell r="D1254">
            <v>39.44</v>
          </cell>
        </row>
        <row r="1255">
          <cell r="A1255">
            <v>100327</v>
          </cell>
          <cell r="B1255" t="str">
            <v>RUFO EXtERNO/INtERNO Em ChAPA DE AÇO GALVANIZADO NÚmERO 26, CORtE DE 33 Cm, INCLUSO IÇAmENtO. AF_07/2019</v>
          </cell>
          <cell r="C1255" t="str">
            <v>m</v>
          </cell>
          <cell r="D1255">
            <v>44.42</v>
          </cell>
        </row>
        <row r="1256">
          <cell r="A1256">
            <v>100328</v>
          </cell>
          <cell r="B1256" t="str">
            <v>REtIRADA E RECOLOCAÇÃO DE  tELhA CERÂmICA DE ENCAIXE, COm AtÉ DUAS ÁGUAS, INCLUSO IÇAmENtO. AF_07/2019</v>
          </cell>
          <cell r="C1256" t="str">
            <v>m²</v>
          </cell>
          <cell r="D1256">
            <v>14.19</v>
          </cell>
        </row>
        <row r="1257">
          <cell r="A1257">
            <v>100329</v>
          </cell>
          <cell r="B1257" t="str">
            <v>REtIRADA E RECOLOCAÇÃO DE  tELhA CERÂmICA DE ENCAIXE, COm mAIS DE DUAS ÁGUAS, INCLUSO IÇAmENtO. AF_07/2019</v>
          </cell>
          <cell r="C1257" t="str">
            <v>m²</v>
          </cell>
          <cell r="D1257">
            <v>17.27</v>
          </cell>
        </row>
        <row r="1258">
          <cell r="A1258">
            <v>100330</v>
          </cell>
          <cell r="B1258" t="str">
            <v>REtIRADA E RECOLOCAÇÃO DE  tELhA CERÂmICA CAPA-CANAL, COm AtÉ DUAS ÁGUAS, INCLUSO IÇAmENtO. AF_07/2019</v>
          </cell>
          <cell r="C1258" t="str">
            <v>m²</v>
          </cell>
          <cell r="D1258">
            <v>19.32</v>
          </cell>
        </row>
        <row r="1259">
          <cell r="A1259">
            <v>100331</v>
          </cell>
          <cell r="B1259" t="str">
            <v>REtIRADA E RECOLOCAÇÃO DE  tELhA CERÂmICA CAPA-CANAL, COm mAIS DE DUAS ÁGUAS, INCLUSO IÇAmENtO. AF_07/2019</v>
          </cell>
          <cell r="C1259" t="str">
            <v>m²</v>
          </cell>
          <cell r="D1259">
            <v>24.57</v>
          </cell>
        </row>
        <row r="1260">
          <cell r="A1260">
            <v>100434</v>
          </cell>
          <cell r="B1260" t="str">
            <v>CALhA DE BEIRAL, SEmICIRCULAR DE PVC, DIAmEtRO 125 mm, INCLUINDO CABECEIRAS, EmENDAS, BOCAIS, SUPORtES E VEDAÇÕES, EXCLUINDO CONDUtORES, INCLUSO tRANSPORtE VERtICAL. AF_07/2019</v>
          </cell>
          <cell r="C1260" t="str">
            <v>m</v>
          </cell>
          <cell r="D1260">
            <v>54.48</v>
          </cell>
        </row>
        <row r="1261">
          <cell r="A1261">
            <v>100435</v>
          </cell>
          <cell r="B1261" t="str">
            <v>RUFO Em FIBROCImENtO PARA tELhA ONDULADA E = 6 mm, ABA DE 26 Cm, INCLUSO tRANSPORtE VERtICAL, EXCEtO CONtRARRUFO. AF_07/2019</v>
          </cell>
          <cell r="C1261" t="str">
            <v>m</v>
          </cell>
          <cell r="D1261">
            <v>22.37</v>
          </cell>
        </row>
        <row r="1262">
          <cell r="A1262">
            <v>94227</v>
          </cell>
          <cell r="B1262" t="str">
            <v>CALhA Em ChAPA DE AÇO GALVANIZADO NÚmERO 24, DESENVOLVImENtO DE 33 Cm, INCLUSO tRANSPORtE VERtICAL. AF_07/2019</v>
          </cell>
          <cell r="C1262" t="str">
            <v>m</v>
          </cell>
          <cell r="D1262">
            <v>44.55</v>
          </cell>
        </row>
        <row r="1263">
          <cell r="A1263">
            <v>94228</v>
          </cell>
          <cell r="B1263" t="str">
            <v>CALhA Em ChAPA DE AÇO GALVANIZADO NÚmERO 24, DESENVOLVImENtO DE 50 Cm, INCLUSO tRANSPORtE VERtICAL. AF_07/2019</v>
          </cell>
          <cell r="C1263" t="str">
            <v>m</v>
          </cell>
          <cell r="D1263">
            <v>66.44</v>
          </cell>
        </row>
        <row r="1264">
          <cell r="A1264">
            <v>94229</v>
          </cell>
          <cell r="B1264" t="str">
            <v>CALhA Em ChAPA DE AÇO GALVANIZADO NÚmERO 24, DESENVOLVImENtO DE 100 Cm, INCLUSO tRANSPORtE VERtICAL. AF_07/2019</v>
          </cell>
          <cell r="C1264" t="str">
            <v>m</v>
          </cell>
          <cell r="D1264">
            <v>129.69</v>
          </cell>
        </row>
        <row r="1265">
          <cell r="A1265">
            <v>94231</v>
          </cell>
          <cell r="B1265" t="str">
            <v>RUFO Em ChAPA DE AÇO GALVANIZADO NÚmERO 24, CORtE DE 25 Cm, INCLUSO tRANSPORtE VERtICAL. AF_07/2019</v>
          </cell>
          <cell r="C1265" t="str">
            <v>m</v>
          </cell>
          <cell r="D1265">
            <v>37.54</v>
          </cell>
        </row>
        <row r="1266">
          <cell r="A1266">
            <v>94449</v>
          </cell>
          <cell r="B1266" t="str">
            <v>tELhAmENtO COm tELhA ONDULADA DE FIBRA DE VIDRO E = 0,6 mm, PARA tELhADO COm INCLINAÇÃO mAIOR QUE 10°, COm AtÉ 2 ÁGUAS, INCLUSO IÇAmENtO. AF_07/2019</v>
          </cell>
          <cell r="C1266" t="str">
            <v>m²</v>
          </cell>
          <cell r="D1266">
            <v>44.62</v>
          </cell>
        </row>
        <row r="1267">
          <cell r="A1267" t="str">
            <v>73970/1</v>
          </cell>
          <cell r="B1267" t="str">
            <v>EStRUtURA mEtALICA Em ACO EStRUtURAL PERFIL I 12 X 5 1/4</v>
          </cell>
          <cell r="C1267" t="str">
            <v>kg</v>
          </cell>
          <cell r="D1267">
            <v>11.54</v>
          </cell>
        </row>
        <row r="1268">
          <cell r="A1268" t="str">
            <v>73970/2</v>
          </cell>
          <cell r="B1268" t="str">
            <v>EStRUtURA mEtALICA Em ACO EStRUtURAL PERFIL I 6 X 3 3/8</v>
          </cell>
          <cell r="C1268" t="str">
            <v>kg</v>
          </cell>
          <cell r="D1268">
            <v>8.34</v>
          </cell>
        </row>
        <row r="1269">
          <cell r="A1269">
            <v>92255</v>
          </cell>
          <cell r="B1269" t="str">
            <v>INStALAÇÃO DE tESOURA (INtEIRA OU mEIA), Em AÇO, PARA VÃOS mAIORES OU IGUAIS A 3,0 m E mENORES QUE 6,0 m, INCLUSO IÇAmENtO. AF_07/2019</v>
          </cell>
          <cell r="C1269" t="str">
            <v>un.</v>
          </cell>
          <cell r="D1269">
            <v>141.86000000000001</v>
          </cell>
        </row>
        <row r="1270">
          <cell r="A1270">
            <v>92256</v>
          </cell>
          <cell r="B1270" t="str">
            <v>INStALAÇÃO DE tESOURA (INtEIRA OU mEIA), Em AÇO, PARA VÃOS mAIORES OU IGUAIS A 6,0 m E mENORES QUE 8,0 m, INCLUSO IÇAmENtO. AF_07/2019</v>
          </cell>
          <cell r="C1270" t="str">
            <v>un.</v>
          </cell>
          <cell r="D1270">
            <v>177.42</v>
          </cell>
        </row>
        <row r="1271">
          <cell r="A1271">
            <v>92257</v>
          </cell>
          <cell r="B1271" t="str">
            <v>INStALAÇÃO DE tESOURA (INtEIRA OU mEIA), Em AÇO, PARA VÃOS mAIORES OU IGUAIS A 8,0 m E mENORES QUE 10,0 m, INCLUSO IÇAmENtO. AF_07/2019</v>
          </cell>
          <cell r="C1271" t="str">
            <v>un.</v>
          </cell>
          <cell r="D1271">
            <v>212.56</v>
          </cell>
        </row>
        <row r="1272">
          <cell r="A1272">
            <v>92258</v>
          </cell>
          <cell r="B1272" t="str">
            <v>INStALAÇÃO DE tESOURA (INtEIRA OU mEIA), Em AÇO, PARA VÃOS mAIORES OU IGUAIS A 10,0 m E mENORES QUE 12,0 m, INCLUSO IÇAmENtO. AF_07/2019</v>
          </cell>
          <cell r="C1272" t="str">
            <v>un.</v>
          </cell>
          <cell r="D1272">
            <v>269.07</v>
          </cell>
        </row>
        <row r="1273">
          <cell r="A1273">
            <v>92568</v>
          </cell>
          <cell r="B1273" t="str">
            <v>tRAmA DE AÇO COmPOStA POR RIPAS, CAIBROS E tERÇAS PARA tELhADOS DE AtÉ 2 ÁGUAS PARA tELhA DE ENCAIXE DE CERÂmICA OU DE CONCREtO, INCLUSO tRANSPORtE VERtICAL. AF_07/2019</v>
          </cell>
          <cell r="C1273" t="str">
            <v>m²</v>
          </cell>
          <cell r="D1273">
            <v>76.930000000000007</v>
          </cell>
        </row>
        <row r="1274">
          <cell r="A1274">
            <v>92569</v>
          </cell>
          <cell r="B1274" t="str">
            <v>tRAmA DE AÇO COmPOStA POR RIPAS E CAIBROS PARA tELhADOS DE AtÉ 2 ÁGUAS PARA tELhA DE ENCAIXE DE CERÂmICA OU DE CONCREtO, INCLUSO tRANSPORtE VERtICAL. AF_07/2019</v>
          </cell>
          <cell r="C1274" t="str">
            <v>m²</v>
          </cell>
          <cell r="D1274">
            <v>34.93</v>
          </cell>
        </row>
        <row r="1275">
          <cell r="A1275">
            <v>92570</v>
          </cell>
          <cell r="B1275" t="str">
            <v>tRAmA DE AÇO COmPOStA POR RIPAS PARA tELhADOS DE AtÉ 2 ÁGUAS PARA tELhA DE ENCAIXE DE CERÂmICA OU DE CONCREtO, INCLUSO tRANSPORtE VERtICAL. AF_07/2019</v>
          </cell>
          <cell r="C1275" t="str">
            <v>m²</v>
          </cell>
          <cell r="D1275">
            <v>15.78</v>
          </cell>
        </row>
        <row r="1276">
          <cell r="A1276">
            <v>92571</v>
          </cell>
          <cell r="B1276" t="str">
            <v>tRAmA DE AÇO COmPOStA POR RIPAS, CAIBROS E tERÇAS PARA tELhADOS DE mAIS DE 2 ÁGUAS PARA tELhA DE ENCAIXE DE CERÂmICA OU DE CONCREtO, INCLUSO tRANSPORtE VERtICAL. AF_07/2019</v>
          </cell>
          <cell r="C1276" t="str">
            <v>m²</v>
          </cell>
          <cell r="D1276">
            <v>83.67</v>
          </cell>
        </row>
        <row r="1277">
          <cell r="A1277">
            <v>92572</v>
          </cell>
          <cell r="B1277" t="str">
            <v>tRAmA DE AÇO COmPOStA POR RIPAS E CAIBROS PARA tELhADOS DE mAIS DE 2 ÁGUAS PARA tELhA DE ENCAIXE DE CERÂmICA OU DE CONCREtO, INCLUSO tRANSPORtE VERtICAL. AF_07/2019</v>
          </cell>
          <cell r="C1277" t="str">
            <v>m²</v>
          </cell>
          <cell r="D1277">
            <v>43.01</v>
          </cell>
        </row>
        <row r="1278">
          <cell r="A1278">
            <v>92573</v>
          </cell>
          <cell r="B1278" t="str">
            <v>tRAmA DE AÇO COmPOStA POR RIPAS PARA tELhADOS DE mAIS DE 2 ÁGUAS PARA tELhA DE ENCAIXE DE CERÂmICA OU DE CONCREtO, INCLUSO tRANSPORtE VERtICAL, INCLUSO tRANSPORtE VERtICAL. AF_07/2019</v>
          </cell>
          <cell r="C1278" t="str">
            <v>m²</v>
          </cell>
          <cell r="D1278">
            <v>18.600000000000001</v>
          </cell>
        </row>
        <row r="1279">
          <cell r="A1279">
            <v>92574</v>
          </cell>
          <cell r="B1279" t="str">
            <v>tRAmA DE AÇO COmPOStA POR RIPAS, CAIBROS E tERÇAS PARA tELhADOS DE AtÉ 2 ÁGUAS PARA tELhA CERÂmICA CAPA-CANAL, INCLUSO tRANSPORtE VERtICAL. AF_07/2019</v>
          </cell>
          <cell r="C1279" t="str">
            <v>m²</v>
          </cell>
          <cell r="D1279">
            <v>82.5</v>
          </cell>
        </row>
        <row r="1280">
          <cell r="A1280">
            <v>92575</v>
          </cell>
          <cell r="B1280" t="str">
            <v>tRAmA DE AÇO COmPOStA POR RIPAS E CAIBROS PARA tELhADOS DE AtÉ 2 ÁGUAS PARA tELhA CERÂmICA CAPA-CANAL, INCLUSO tRANSPORtE VERtICAL. AF_07/2019</v>
          </cell>
          <cell r="C1280" t="str">
            <v>m²</v>
          </cell>
          <cell r="D1280">
            <v>34.299999999999997</v>
          </cell>
        </row>
        <row r="1281">
          <cell r="A1281">
            <v>92576</v>
          </cell>
          <cell r="B1281" t="str">
            <v>tRAmA DE AÇO COmPOStA POR RIPAS PARA tELhADOS DE AtÉ 2 ÁGUAS PARA tELhA CERÂmICA CAPA-CANAL, INCLUSO tRANSPORtE VERtICAL. AF_07/2019</v>
          </cell>
          <cell r="C1281" t="str">
            <v>m²</v>
          </cell>
          <cell r="D1281">
            <v>12.54</v>
          </cell>
        </row>
        <row r="1282">
          <cell r="A1282">
            <v>92577</v>
          </cell>
          <cell r="B1282" t="str">
            <v>tRAmA DE AÇO COmPOStA POR RIPAS, CAIBROS E tERÇAS PARA tELhADOS DE mAIS DE 2 ÁGUAS PARA tELhA CERÂmICA CAPA-CANAL, INCLUSO tRANSPORtE VERtICAL. AF_07/2019</v>
          </cell>
          <cell r="C1282" t="str">
            <v>m²</v>
          </cell>
          <cell r="D1282">
            <v>89.55</v>
          </cell>
        </row>
        <row r="1283">
          <cell r="A1283">
            <v>92578</v>
          </cell>
          <cell r="B1283" t="str">
            <v>tRAmA DE AÇO COmPOStA POR RIPAS E CAIBROS PARA tELhADOS DE mAIS DE 2 ÁGUAS PARA tELhA CERÂmICA CAPA-CANAL, INCLUSO tRANSPORtE VERtICAL. AF_07/2019</v>
          </cell>
          <cell r="C1283" t="str">
            <v>m²</v>
          </cell>
          <cell r="D1283">
            <v>38.22</v>
          </cell>
        </row>
        <row r="1284">
          <cell r="A1284">
            <v>92579</v>
          </cell>
          <cell r="B1284" t="str">
            <v>tRAmA DE AÇO COmPOStA POR RIPAS PARA tELhADOS DE mAIS DE 2 ÁGUAS PARA tELhA CERÂmICA CAPA-CANAL, INCLUSO tRANSPORtE VERtICAL. AF_07/2019</v>
          </cell>
          <cell r="C1284" t="str">
            <v>m²</v>
          </cell>
          <cell r="D1284">
            <v>14.79</v>
          </cell>
        </row>
        <row r="1285">
          <cell r="A1285">
            <v>92580</v>
          </cell>
          <cell r="B1285" t="str">
            <v>tRAmA DE AÇO COmPOStA POR tERÇAS PARA tELhADOS DE AtÉ 2 ÁGUAS PARA tELhA ONDULADA DE FIBROCImENtO, mEtÁLICA, PLÁStICA OU tERmOACÚStICA, INCLUSO tRANSPORtE VERtICAL. AF_07/2019</v>
          </cell>
          <cell r="C1285" t="str">
            <v>m²</v>
          </cell>
          <cell r="D1285">
            <v>36.24</v>
          </cell>
        </row>
        <row r="1286">
          <cell r="A1286">
            <v>92581</v>
          </cell>
          <cell r="B1286" t="str">
            <v>tRAmA DE AÇO COmPOStA POR tERÇAS PARA tELhADOS DE AtÉ 2 ÁGUAS PARA tELhA EStRUtURAL DE FIBROCImENtO, INCLUSO tRANSPORtE VERtICAL. AF_07/2019</v>
          </cell>
          <cell r="C1286" t="str">
            <v>m²</v>
          </cell>
          <cell r="D1286">
            <v>37.72</v>
          </cell>
        </row>
        <row r="1287">
          <cell r="A1287">
            <v>92582</v>
          </cell>
          <cell r="B1287" t="str">
            <v>FABRICAÇÃO E INStALAÇÃO DE tESOURA INtEIRA Em AÇO, VÃO DE 3 m, PARA tELhA CERÂmICA OU DE CONCREtO, INCLUSO IÇAmENtO. AF_12/2015</v>
          </cell>
          <cell r="C1287" t="str">
            <v>un.</v>
          </cell>
          <cell r="D1287">
            <v>518.33000000000004</v>
          </cell>
        </row>
        <row r="1288">
          <cell r="A1288">
            <v>92584</v>
          </cell>
          <cell r="B1288" t="str">
            <v>FABRICAÇÃO E INStALAÇÃO DE tESOURA INtEIRA Em AÇO, VÃO DE 4 m, PARA tELhA CERÂmICA OU DE CONCREtO, INCLUSO IÇAmENtO. AF_12/2015</v>
          </cell>
          <cell r="C1288" t="str">
            <v>un.</v>
          </cell>
          <cell r="D1288">
            <v>604.35</v>
          </cell>
        </row>
        <row r="1289">
          <cell r="A1289">
            <v>92586</v>
          </cell>
          <cell r="B1289" t="str">
            <v>FABRICAÇÃO E INStALAÇÃO DE tESOURA INtEIRA Em AÇO, VÃO DE 5 m, PARA tELhA CERÂmICA OU DE CONCREtO, INCLUSO IÇAmENtO. AF_12/2015</v>
          </cell>
          <cell r="C1289" t="str">
            <v>un.</v>
          </cell>
          <cell r="D1289">
            <v>690.37</v>
          </cell>
        </row>
        <row r="1290">
          <cell r="A1290">
            <v>92588</v>
          </cell>
          <cell r="B1290" t="str">
            <v>FABRICAÇÃO E INStALAÇÃO DE tESOURA INtEIRA Em AÇO, VÃO DE 6 m, PARA tELhA CERÂmICA OU DE CONCREtO, INCLUSO IÇAmENtO. AF_12/2015</v>
          </cell>
          <cell r="C1290" t="str">
            <v>un.</v>
          </cell>
          <cell r="D1290">
            <v>866.21</v>
          </cell>
        </row>
        <row r="1291">
          <cell r="A1291">
            <v>92590</v>
          </cell>
          <cell r="B1291" t="str">
            <v>FABRICAÇÃO E INStALAÇÃO DE tESOURA INtEIRA Em AÇO, VÃO DE 7 m, PARA tELhA CERÂmICA OU DE CONCREtO, INCLUSO IÇAmENtO. AF_12/2015</v>
          </cell>
          <cell r="C1291" t="str">
            <v>un.</v>
          </cell>
          <cell r="D1291">
            <v>952.23</v>
          </cell>
        </row>
        <row r="1292">
          <cell r="A1292">
            <v>92592</v>
          </cell>
          <cell r="B1292" t="str">
            <v>FABRICAÇÃO E INStALAÇÃO DE tESOURA INtEIRA Em AÇO, VÃO DE 8 m, PARA tELhA CERÂmICA OU DE CONCREtO, INCLUSO IÇAmENtO. AF_12/2015</v>
          </cell>
          <cell r="C1292" t="str">
            <v>un.</v>
          </cell>
          <cell r="D1292">
            <v>1073.3800000000001</v>
          </cell>
        </row>
        <row r="1293">
          <cell r="A1293">
            <v>92593</v>
          </cell>
          <cell r="B1293" t="str">
            <v>(COmPOSIÇÃO REPRESENtAtIVA) FABRICAÇÃO E INStALAÇÃO DE tESOURA INtEIRA Em AÇO, PARA VÃOS DE 3 A 12 m E PARA QUALQUER tIPO DE tELhA, INCLUSO IÇAmENtO. AF_12/2015</v>
          </cell>
          <cell r="C1293" t="str">
            <v>kg</v>
          </cell>
          <cell r="D1293">
            <v>8.1300000000000008</v>
          </cell>
        </row>
        <row r="1294">
          <cell r="A1294">
            <v>92594</v>
          </cell>
          <cell r="B1294" t="str">
            <v>FABRICAÇÃO E INStALAÇÃO DE tESOURA INtEIRA Em AÇO, VÃO DE 9 m, PARA tELhA CERÂmICA OU DE CONCREtO, INCLUSO IÇAmENtO. AF_12/2015</v>
          </cell>
          <cell r="C1294" t="str">
            <v>un.</v>
          </cell>
          <cell r="D1294">
            <v>1230.43</v>
          </cell>
        </row>
        <row r="1295">
          <cell r="A1295">
            <v>92596</v>
          </cell>
          <cell r="B1295" t="str">
            <v>FABRICAÇÃO E INStALAÇÃO DE tESOURA INtEIRA Em AÇO, VÃO DE 10 m, PARA tELhA CERÂmICA OU DE CONCREtO, INCLUSO IÇAmENtO. AF_12/2015</v>
          </cell>
          <cell r="C1295" t="str">
            <v>un.</v>
          </cell>
          <cell r="D1295">
            <v>1375.8</v>
          </cell>
        </row>
        <row r="1296">
          <cell r="A1296">
            <v>92598</v>
          </cell>
          <cell r="B1296" t="str">
            <v>FABRICAÇÃO E INStALAÇÃO DE tESOURA INtEIRA Em AÇO, VÃO DE 11 m, PARA tELhA CERÂmICA OU DE CONCREtO, INCLUSO IÇAmENtO. AF_12/2015</v>
          </cell>
          <cell r="C1296" t="str">
            <v>un.</v>
          </cell>
          <cell r="D1296">
            <v>1461.82</v>
          </cell>
        </row>
        <row r="1297">
          <cell r="A1297">
            <v>92600</v>
          </cell>
          <cell r="B1297" t="str">
            <v>FABRICAÇÃO E INStALAÇÃO DE tESOURA INtEIRA Em AÇO, VÃO DE 12 m, PARA tELhA CERÂmICA OU DE CONCREtO, INCLUSO IÇAmENtO. AF_12/2015</v>
          </cell>
          <cell r="C1297" t="str">
            <v>un.</v>
          </cell>
          <cell r="D1297">
            <v>1564.6</v>
          </cell>
        </row>
        <row r="1298">
          <cell r="A1298">
            <v>92602</v>
          </cell>
          <cell r="B1298" t="str">
            <v>FABRICAÇÃO E INStALAÇÃO DE tESOURA INtEIRA Em AÇO, VÃO DE 3 m, PARA tELhA ONDULADA DE FIBROCImENtO, mEtÁLICA, PLÁStICA OU tERmOACÚStICA, INCLUSO IÇAmENtO.. AF_12/2015</v>
          </cell>
          <cell r="C1298" t="str">
            <v>un.</v>
          </cell>
          <cell r="D1298">
            <v>518.33000000000004</v>
          </cell>
        </row>
        <row r="1299">
          <cell r="A1299">
            <v>92604</v>
          </cell>
          <cell r="B1299" t="str">
            <v>FABRICAÇÃO E INStALAÇÃO DE tESOURA INtEIRA Em AÇO, VÃO DE 4 m, PARA tELhA ONDULADA DE FIBROCImENtO, mEtÁLICA, PLÁStICA OU tERmOACÚStICA, INCLUSO IÇAmENtO. AF_12/2015</v>
          </cell>
          <cell r="C1299" t="str">
            <v>un.</v>
          </cell>
          <cell r="D1299">
            <v>587.58000000000004</v>
          </cell>
        </row>
        <row r="1300">
          <cell r="A1300">
            <v>92606</v>
          </cell>
          <cell r="B1300" t="str">
            <v>FABRICAÇÃO E INStALAÇÃO DE tESOURA INtEIRA Em AÇO, VÃO DE 5 m, PARA tELhA ONDULADA DE FIBROCImENtO, mEtÁLICA, PLÁStICA OU tERmOACÚStICA, INCLUSO IÇAmENtO. AF_12/2015</v>
          </cell>
          <cell r="C1300" t="str">
            <v>un.</v>
          </cell>
          <cell r="D1300">
            <v>673.61</v>
          </cell>
        </row>
        <row r="1301">
          <cell r="A1301">
            <v>92608</v>
          </cell>
          <cell r="B1301" t="str">
            <v>FABRICAÇÃO E INStALAÇÃO DE tESOURA INtEIRA Em AÇO, VÃO DE 6 m, PARA tELhA ONDULADA DE FIBROCImENtO, mEtÁLICA, PLÁStICA OU tERmOACÚStICA, INCLUSO IÇAmENtO. AF_12/2015</v>
          </cell>
          <cell r="C1301" t="str">
            <v>un.</v>
          </cell>
          <cell r="D1301">
            <v>832.68</v>
          </cell>
        </row>
        <row r="1302">
          <cell r="A1302">
            <v>92610</v>
          </cell>
          <cell r="B1302" t="str">
            <v>FABRICAÇÃO E INStALAÇÃO DE tESOURA INtEIRA Em AÇO, VÃO DE 7 m, PARA tELhA ONDULADA DE FIBROCImENtO, mEtÁLICA, PLÁStICA OU tERmOACÚStICA, INCLUSO IÇAmENtO. AF_12/2015</v>
          </cell>
          <cell r="C1302" t="str">
            <v>un.</v>
          </cell>
          <cell r="D1302">
            <v>918.7</v>
          </cell>
        </row>
        <row r="1303">
          <cell r="A1303">
            <v>92612</v>
          </cell>
          <cell r="B1303" t="str">
            <v>FABRICAÇÃO E INStALAÇÃO DE tESOURA INtEIRA Em AÇO, VÃO DE 8 m, PARA tELhA ONDULADA DE FIBROCImENtO, mEtÁLICA, PLÁStICA OU tERmOACÚStICA, INCLUSO IÇAmENtO, INCLUSO IÇAmENtO. AF_12/2015</v>
          </cell>
          <cell r="C1303" t="str">
            <v>un.</v>
          </cell>
          <cell r="D1303">
            <v>1039.8599999999999</v>
          </cell>
        </row>
        <row r="1304">
          <cell r="A1304">
            <v>92614</v>
          </cell>
          <cell r="B1304" t="str">
            <v>FABRICAÇÃO E INStALAÇÃO DE tESOURA INtEIRA Em AÇO, VÃO DE 9 m, PARA tELhA ONDULADA DE FIBROCImENtO, mEtÁLICA, PLÁStICA OU tERmOACÚStICA, INCLUSO IÇAmENtO. AF_12/2015</v>
          </cell>
          <cell r="C1304" t="str">
            <v>un.</v>
          </cell>
          <cell r="D1304">
            <v>1163.3800000000001</v>
          </cell>
        </row>
        <row r="1305">
          <cell r="A1305">
            <v>92616</v>
          </cell>
          <cell r="B1305" t="str">
            <v>FABRICAÇÃO E INStALAÇÃO DE tESOURA INtEIRA Em AÇO, VÃO DE 10 m, PARA tELhA ONDULADA DE FIBROCImENtO, mEtÁLICA, PLÁStICA OU tERmOACÚStICA, INCLUSO IÇAmENtO. AF_12/2015</v>
          </cell>
          <cell r="C1305" t="str">
            <v>un.</v>
          </cell>
          <cell r="D1305">
            <v>1325.51</v>
          </cell>
        </row>
        <row r="1306">
          <cell r="A1306">
            <v>92618</v>
          </cell>
          <cell r="B1306" t="str">
            <v>FABRICAÇÃO E INStALAÇÃO DE tESOURA INtEIRA Em AÇO, VÃO DE 11 m, PARA tELhA ONDULADA DE FIBROCImENtO, mEtÁLICA, PLÁStICA OU tERmOACÚStICA, INCLUSO IÇAmENtO. AF_12/2015</v>
          </cell>
          <cell r="C1306" t="str">
            <v>un.</v>
          </cell>
          <cell r="D1306">
            <v>1411.53</v>
          </cell>
        </row>
        <row r="1307">
          <cell r="A1307">
            <v>92620</v>
          </cell>
          <cell r="B1307" t="str">
            <v>FABRICAÇÃO E INStALAÇÃO DE tESOURA INtEIRA Em AÇO, VÃO DE 12 m, PARA tELhA ONDULADA DE FIBROCImENtO, mEtÁLICA, PLÁStICA OU tERmOACÚStICA, INCLUSO IÇAmENtO. AF_12/2015</v>
          </cell>
          <cell r="C1307" t="str">
            <v>un.</v>
          </cell>
          <cell r="D1307">
            <v>1497.54</v>
          </cell>
        </row>
        <row r="1308">
          <cell r="A1308">
            <v>100357</v>
          </cell>
          <cell r="B1308" t="str">
            <v>FABRICAÇÃO E INStALAÇÃO DE mEIA tESOURA DE mADEIRA NÃO APARELhADA, COm VÃO DE 3 m, PARA tELhA CERÂmICA OU DE CONCREtO, INCLUSO IÇAmENtO. AF_07/2019</v>
          </cell>
          <cell r="C1308" t="str">
            <v>un.</v>
          </cell>
          <cell r="D1308">
            <v>949.34</v>
          </cell>
        </row>
        <row r="1309">
          <cell r="A1309">
            <v>100358</v>
          </cell>
          <cell r="B1309" t="str">
            <v>FABRICAÇÃO E INStALAÇÃO DE mEIA tESOURA DE mADEIRA NÃO APARELhADA, COm VÃO DE 4 m, PARA tELhA CERÂmICA OU DE CONCREtO, INCLUSO IÇAmENtO. AF_07/2019</v>
          </cell>
          <cell r="C1309" t="str">
            <v>un.</v>
          </cell>
          <cell r="D1309">
            <v>1319.07</v>
          </cell>
        </row>
        <row r="1310">
          <cell r="A1310">
            <v>100359</v>
          </cell>
          <cell r="B1310" t="str">
            <v>FABRICAÇÃO E INStALAÇÃO DE mEIA tESOURA DE mADEIRA NÃO APARELhADA, COm VÃO DE 5 m, PARA tELhA CERÂmICA OU DE CONCREtO, INCLUSO IÇAmENtO. AF_07/2019</v>
          </cell>
          <cell r="C1310" t="str">
            <v>un.</v>
          </cell>
          <cell r="D1310">
            <v>1380.84</v>
          </cell>
        </row>
        <row r="1311">
          <cell r="A1311">
            <v>100360</v>
          </cell>
          <cell r="B1311" t="str">
            <v>FABRICAÇÃO E INStALAÇÃO DE mEIA tESOURA DE mADEIRA NÃO APARELhADA, COm VÃO DE 6 m, PARA tELhA CERÂmICA OU DE CONCREtO, INCLUSO IÇAmENtO. AF_07/2019</v>
          </cell>
          <cell r="C1311" t="str">
            <v>un.</v>
          </cell>
          <cell r="D1311">
            <v>1532.87</v>
          </cell>
        </row>
        <row r="1312">
          <cell r="A1312">
            <v>100361</v>
          </cell>
          <cell r="B1312" t="str">
            <v>FABRICAÇÃO E INStALAÇÃO DE mEIA tESOURA DE mADEIRA NÃO APARELhADA, COm VÃO DE 7 m, PARA tELhA CERÂmICA OU DE CONCREtO, INCLUSO IÇAmENtO. AF_07/2019</v>
          </cell>
          <cell r="C1312" t="str">
            <v>un.</v>
          </cell>
          <cell r="D1312">
            <v>1929.55</v>
          </cell>
        </row>
        <row r="1313">
          <cell r="A1313">
            <v>100362</v>
          </cell>
          <cell r="B1313" t="str">
            <v>FABRICAÇÃO E INStALAÇÃO DE mEIA tESOURA DE mADEIRA NÃO APARELhADA, COm VÃO DE 8 m, PARA tELhA CERÂmICA OU DE CONCREtO, INCLUSO IÇAmENtO. AF_07/2019</v>
          </cell>
          <cell r="C1313" t="str">
            <v>un.</v>
          </cell>
          <cell r="D1313">
            <v>2347.2199999999998</v>
          </cell>
        </row>
        <row r="1314">
          <cell r="A1314">
            <v>100363</v>
          </cell>
          <cell r="B1314" t="str">
            <v>FABRICAÇÃO E INStALAÇÃO DE mEIA tESOURA DE mADEIRA NÃO APARELhADA, COm VÃO DE 9 m, PARA tELhA CERÂmICA OU DE CONCREtO, INCLUSO IÇAmENtO. AF_07/2019</v>
          </cell>
          <cell r="C1314" t="str">
            <v>un.</v>
          </cell>
          <cell r="D1314">
            <v>2437.21</v>
          </cell>
        </row>
        <row r="1315">
          <cell r="A1315">
            <v>100364</v>
          </cell>
          <cell r="B1315" t="str">
            <v>FABRICAÇÃO E INStALAÇÃO DE mEIA tESOURA DE mADEIRA NÃO APARELhADA, COm VÃO DE 10 m, PARA tELhA CERÂmICA OU DE CONCREtO, INCLUSO IÇAmENtO. AF_07/2019</v>
          </cell>
          <cell r="C1315" t="str">
            <v>un.</v>
          </cell>
          <cell r="D1315">
            <v>2673.55</v>
          </cell>
        </row>
        <row r="1316">
          <cell r="A1316">
            <v>100365</v>
          </cell>
          <cell r="B1316" t="str">
            <v>FABRICAÇÃO E INStALAÇÃO DE mEIA tESOURA DE mADEIRA NÃO APARELhADA, COm VÃO DE 11 m, PARA tELhA CERÂmICA OU DE CONCREtO, INCLUSO IÇAmENtO. AF_07/2019</v>
          </cell>
          <cell r="C1316" t="str">
            <v>un.</v>
          </cell>
          <cell r="D1316">
            <v>3120.69</v>
          </cell>
        </row>
        <row r="1317">
          <cell r="A1317">
            <v>100366</v>
          </cell>
          <cell r="B1317" t="str">
            <v>FABRICAÇÃO E INStALAÇÃO DE mEIA tESOURA DE mADEIRA NÃO APARELhADA, COm VÃO DE 12 m, PARA tELhA CERÂmICA OU DE CONCREtO, INCLUSO IÇAmENtO. AF_07/2019</v>
          </cell>
          <cell r="C1317" t="str">
            <v>un.</v>
          </cell>
          <cell r="D1317">
            <v>3338.18</v>
          </cell>
        </row>
        <row r="1318">
          <cell r="A1318">
            <v>100367</v>
          </cell>
          <cell r="B1318" t="str">
            <v>FABRICAÇÃO E INStALAÇÃO DE mEIA tESOURA DE mADEIRA NÃO APARELhADA, COm VÃO DE 3 m, PARA tELhA ONDULADA DE FIBROCImENtO, ALUmÍNIO, PLÁStICA OU tERmOACÚStICA, INCLUSO IÇAmENtO. AF_07/2019</v>
          </cell>
          <cell r="C1318" t="str">
            <v>un.</v>
          </cell>
          <cell r="D1318">
            <v>925</v>
          </cell>
        </row>
        <row r="1319">
          <cell r="A1319">
            <v>100368</v>
          </cell>
          <cell r="B1319" t="str">
            <v>FABRICAÇÃO E INStALAÇÃO DE mEIA tESOURA DE mADEIRA NÃO APARELhADA, COm VÃO DE 4 m, PARA tELhA ONDULADA DE FIBROCImENtO, ALUmÍNIO, PLÁStICA OU tERmOACÚStICA, INCLUSO IÇAmENtO. AF_07/2019</v>
          </cell>
          <cell r="C1319" t="str">
            <v>un.</v>
          </cell>
          <cell r="D1319">
            <v>1287.8599999999999</v>
          </cell>
        </row>
        <row r="1320">
          <cell r="A1320">
            <v>100369</v>
          </cell>
          <cell r="B1320" t="str">
            <v>FABRICAÇÃO E INStALAÇÃO DE mEIA tESOURA DE mADEIRA NÃO APARELhADA, COm VÃO DE 5 m, PARA tELhA ONDULADA DE FIBROCImENtO, ALUmÍNIO, PLÁStICA OU tERmOACÚStICA, INCLUSO IÇAmENtO. AF_07/2019</v>
          </cell>
          <cell r="C1320" t="str">
            <v>un.</v>
          </cell>
          <cell r="D1320">
            <v>1349.64</v>
          </cell>
        </row>
        <row r="1321">
          <cell r="A1321">
            <v>100370</v>
          </cell>
          <cell r="B1321" t="str">
            <v>FABRICAÇÃO E INStALAÇÃO DE mEIA tESOURA DE mADEIRA NÃO APARELhADA, COm VÃO DE 6 m, PARA tELhA ONDULADA DE FIBROCImENtO, ALUmÍNIO, PLÁStICA OU tERmOACÚStICA, INCLUSO IÇAmENtO. AF_07/2019</v>
          </cell>
          <cell r="C1321" t="str">
            <v>un.</v>
          </cell>
          <cell r="D1321">
            <v>1593.48</v>
          </cell>
        </row>
        <row r="1322">
          <cell r="A1322">
            <v>100371</v>
          </cell>
          <cell r="B1322" t="str">
            <v>FABRICAÇÃO E INStALAÇÃO DE mEIA tESOURA DE mADEIRA NÃO APARELhADA, COm VÃO DE 7 m, PARA tELhA ONDULADA DE FIBROCImENtO, ALUmÍNIO, PLÁStICA OU tERmOACÚStICA, INCLUSO IÇAmENtO. AF_07/2019</v>
          </cell>
          <cell r="C1322" t="str">
            <v>un.</v>
          </cell>
          <cell r="D1322">
            <v>1845.34</v>
          </cell>
        </row>
        <row r="1323">
          <cell r="A1323">
            <v>100372</v>
          </cell>
          <cell r="B1323" t="str">
            <v>FABRICAÇÃO E INStALAÇÃO DE mEIA tESOURA DE mADEIRA NÃO APARELhADA, COm VÃO DE 8 m, PARA tELhA ONDULADA DE FIBROCImENtO, ALUmÍNIO, PLÁStICA OU tERmOACÚStICA, INCLUSO IÇAmENtO. AF_07/2019</v>
          </cell>
          <cell r="C1323" t="str">
            <v>un.</v>
          </cell>
          <cell r="D1323">
            <v>2212.61</v>
          </cell>
        </row>
        <row r="1324">
          <cell r="A1324">
            <v>100373</v>
          </cell>
          <cell r="B1324" t="str">
            <v>FABRICAÇÃO E INStALAÇÃO DE mEIA tESOURA DE mADEIRA NÃO APARELhADA, COm VÃO DE 9 m, PARA tELhA ONDULADA DE FIBROCImENtO, ALUmÍNIO, PLÁStICA OU tERmOACÚStICA, INCLUSO IÇAmENtO. AF_07/2019</v>
          </cell>
          <cell r="C1324" t="str">
            <v>un.</v>
          </cell>
          <cell r="D1324">
            <v>2288.61</v>
          </cell>
        </row>
        <row r="1325">
          <cell r="A1325">
            <v>100374</v>
          </cell>
          <cell r="B1325" t="str">
            <v>FABRICAÇÃO E INStALAÇÃO DE mEIA tESOURA DE mADEIRA NÃO APARELhADA, COm VÃO DE 10 m, PARA tELhA ONDULADA DE FIBROCImENtO, ALUmÍNIO, PLÁStICA OU tERmOACÚStICA, INCLUSO IÇAmENtO. AF_07/2019</v>
          </cell>
          <cell r="C1325" t="str">
            <v>un.</v>
          </cell>
          <cell r="D1325">
            <v>2475.3000000000002</v>
          </cell>
        </row>
        <row r="1326">
          <cell r="A1326">
            <v>100375</v>
          </cell>
          <cell r="B1326" t="str">
            <v>FABRICAÇÃO E INStALAÇÃO DE mEIA tESOURA DE mADEIRA NÃO APARELhADA, COm VÃO DE 11 m, PARA tELhA ONDULADA DE FIBROCImENtO, ALUmÍNIO, PLÁStICA OU tERmOACÚStICA, INCLUSO IÇAmENtO. AF_07/2019</v>
          </cell>
          <cell r="C1326" t="str">
            <v>un.</v>
          </cell>
          <cell r="D1326">
            <v>2831.36</v>
          </cell>
        </row>
        <row r="1327">
          <cell r="A1327">
            <v>100376</v>
          </cell>
          <cell r="B1327" t="str">
            <v>FABRICAÇÃO E INStALAÇÃO DE mEIA tESOURA DE mADEIRA NÃO APARELhADA, COm VÃO DE 12 m, PARA tELhA ONDULADA DE FIBROCImENtO, ALUmÍNIO, PLÁStICA OU tERmOACÚStICA, INCLUSO IÇAmENtO. AF_07/2019</v>
          </cell>
          <cell r="C1327" t="str">
            <v>un.</v>
          </cell>
          <cell r="D1327">
            <v>2746.48</v>
          </cell>
        </row>
        <row r="1328">
          <cell r="A1328">
            <v>100377</v>
          </cell>
          <cell r="B1328" t="str">
            <v>FABRICAÇÃO E INStALAÇÃO DE tESOURA Em AÇO, VÃOS mAIORES OU IGUAIS A 3,0 m E mENORES OU IGUAL A 6,0 m, INCLUSO IÇAmENtO. AF_07/2019</v>
          </cell>
          <cell r="C1328" t="str">
            <v>kg</v>
          </cell>
          <cell r="D1328">
            <v>8.61</v>
          </cell>
        </row>
        <row r="1329">
          <cell r="A1329">
            <v>100378</v>
          </cell>
          <cell r="B1329" t="str">
            <v>FABRICAÇÃO E INStALAÇÃO DE tESOURA Em AÇO, VÃOS mAIORES QUE 6,0 m E mENORES QUE 12,0 m, INCLUSO IÇAmENtO. AF_07/2019</v>
          </cell>
          <cell r="C1329" t="str">
            <v>kg</v>
          </cell>
          <cell r="D1329">
            <v>7.75</v>
          </cell>
        </row>
        <row r="1330">
          <cell r="A1330">
            <v>100382</v>
          </cell>
          <cell r="B1330" t="str">
            <v>FABRICAÇÃO E INStALAÇÃO DE PONtALEtES DE mADEIRA NÃO APARELhADA PARA tELhADOS COm AtÉ 2 ÁGUAS E COm tELhA ONDULADA DE FIBROCImENtO, ALUmÍNIO OU PLÁStICA Em EDIFÍCIO RESIDENCIAL tÉRREO, INCLUSO tRANSPORtE VERtICAL. AF_07/2019</v>
          </cell>
          <cell r="C1330" t="str">
            <v>m²</v>
          </cell>
          <cell r="D1330">
            <v>21.4</v>
          </cell>
        </row>
        <row r="1331">
          <cell r="A1331">
            <v>94444</v>
          </cell>
          <cell r="B1331" t="str">
            <v>tELhAmENtO COm tELhA DE ENCAIXE, tIPO FRANCESA DE VIDRO, COm AtÉ 2 ÁGUAS, INCLUSO tRANSPORtE VERtICAL. AF_07/2019</v>
          </cell>
          <cell r="C1331" t="str">
            <v>m²</v>
          </cell>
          <cell r="D1331">
            <v>450.31</v>
          </cell>
        </row>
        <row r="1332">
          <cell r="A1332" t="str">
            <v>73882/1</v>
          </cell>
          <cell r="B1332" t="str">
            <v>CALhA Em CONCREtO SImPLES, Em mEIA CANA, DIAmEtRO 200 mm</v>
          </cell>
          <cell r="C1332" t="str">
            <v>m</v>
          </cell>
          <cell r="D1332">
            <v>24.18</v>
          </cell>
        </row>
        <row r="1333">
          <cell r="A1333" t="str">
            <v>73882/5</v>
          </cell>
          <cell r="B1333" t="str">
            <v>CALhA Em CONCREtO SImPLES, Em mEIA CANA DE CONCREtO, DIAmEtRO 600 mm</v>
          </cell>
          <cell r="C1333" t="str">
            <v>m</v>
          </cell>
          <cell r="D1333">
            <v>68.400000000000006</v>
          </cell>
        </row>
        <row r="1334">
          <cell r="A1334" t="str">
            <v>73816/1</v>
          </cell>
          <cell r="B1334" t="str">
            <v>EXECUCAO DE DRENO COm tUBOS DE PVC CORRUGADO FLEXIVEL PERFURADO - DN 100</v>
          </cell>
          <cell r="C1334" t="str">
            <v>m</v>
          </cell>
          <cell r="D1334">
            <v>29.34</v>
          </cell>
        </row>
        <row r="1335">
          <cell r="A1335" t="str">
            <v>73816/2</v>
          </cell>
          <cell r="B1335" t="str">
            <v>EXECUCAO DE DRENO VERtICAL COm PEDRISCO, DIAmEtRO 200mm</v>
          </cell>
          <cell r="C1335" t="str">
            <v>m</v>
          </cell>
          <cell r="D1335">
            <v>26.22</v>
          </cell>
        </row>
        <row r="1336">
          <cell r="A1336" t="str">
            <v>73881/1</v>
          </cell>
          <cell r="B1336" t="str">
            <v>EXECUCAO DE DRENO COm mANtA GEOtEXtIL 200 G/m2</v>
          </cell>
          <cell r="C1336" t="str">
            <v>m²</v>
          </cell>
          <cell r="D1336">
            <v>4.42</v>
          </cell>
        </row>
        <row r="1337">
          <cell r="A1337" t="str">
            <v>73881/3</v>
          </cell>
          <cell r="B1337" t="str">
            <v>EXECUCAO DE DRENO COm mANtA GEOtEXtIL 400 G/m2</v>
          </cell>
          <cell r="C1337" t="str">
            <v>m²</v>
          </cell>
          <cell r="D1337">
            <v>8.5500000000000007</v>
          </cell>
        </row>
        <row r="1338">
          <cell r="A1338" t="str">
            <v>73883/1</v>
          </cell>
          <cell r="B1338" t="str">
            <v>EXECUCAO DE DRENO FRANCES COm AREIA mEDIA</v>
          </cell>
          <cell r="C1338" t="str">
            <v>m³</v>
          </cell>
          <cell r="D1338">
            <v>102.63</v>
          </cell>
        </row>
        <row r="1339">
          <cell r="A1339" t="str">
            <v>73883/2</v>
          </cell>
          <cell r="B1339" t="str">
            <v>EXECUCAO DE DRENO FRANCES COm BRItA NUm 2</v>
          </cell>
          <cell r="C1339" t="str">
            <v>m³</v>
          </cell>
          <cell r="D1339">
            <v>105.15</v>
          </cell>
        </row>
        <row r="1340">
          <cell r="A1340" t="str">
            <v>73883/3</v>
          </cell>
          <cell r="B1340" t="str">
            <v>EXECUCAO DE DRENO FRANCES COm CASCALhO</v>
          </cell>
          <cell r="C1340" t="str">
            <v>m³</v>
          </cell>
          <cell r="D1340">
            <v>65.19</v>
          </cell>
        </row>
        <row r="1341">
          <cell r="A1341" t="str">
            <v>73969/1</v>
          </cell>
          <cell r="B1341" t="str">
            <v>EXECUCAO DE DRENOS DE ChORUmE Em tUBOS DRENANtES DE CONCREtO, DIAm=200mm, ENVOLtOS Em BRItA E GEOtEXtIL</v>
          </cell>
          <cell r="C1341" t="str">
            <v>m</v>
          </cell>
          <cell r="D1341">
            <v>58.03</v>
          </cell>
        </row>
        <row r="1342">
          <cell r="A1342" t="str">
            <v>74017/1</v>
          </cell>
          <cell r="B1342" t="str">
            <v>EXECUCAO DE DRENOS DE ChORUmE Em tUBOS DRENANtES, PVC, DIAm=100 mm, ENVOLtOS Em BRItA E GEOtEXtIL</v>
          </cell>
          <cell r="C1342" t="str">
            <v>m</v>
          </cell>
          <cell r="D1342">
            <v>43.88</v>
          </cell>
        </row>
        <row r="1343">
          <cell r="A1343" t="str">
            <v>74017/2</v>
          </cell>
          <cell r="B1343" t="str">
            <v>EXECUCAO DE DRENOS DE ChORUmE Em tUBOS DRENANtES, PVC, DIAm=150 mm, ENVOLtOS Em BRItA E GEOtEXtIL</v>
          </cell>
          <cell r="C1343" t="str">
            <v>m</v>
          </cell>
          <cell r="D1343">
            <v>61.61</v>
          </cell>
        </row>
        <row r="1344">
          <cell r="A1344" t="str">
            <v>75029/1</v>
          </cell>
          <cell r="B1344" t="str">
            <v>tUBO PVC CORRUGADO RIGIDO PERFURADO DN 150 PARA DRENAGEm - FORNECImENtO E INStALACAO</v>
          </cell>
          <cell r="C1344" t="str">
            <v>m</v>
          </cell>
          <cell r="D1344">
            <v>45.71</v>
          </cell>
        </row>
        <row r="1345">
          <cell r="A1345">
            <v>83651</v>
          </cell>
          <cell r="B1345" t="str">
            <v>tUBO PVC CORRUGADO PERFURADO 100 mm C/ Jun.tA ELAStICA PARA DRENAGEm.</v>
          </cell>
          <cell r="C1345" t="str">
            <v>m</v>
          </cell>
          <cell r="D1345">
            <v>34.92</v>
          </cell>
        </row>
        <row r="1346">
          <cell r="A1346">
            <v>83658</v>
          </cell>
          <cell r="B1346" t="str">
            <v>EXECUCAO DRENO PROFun.DO, COm CORtE tRAPEZOIDAL Em SOLO, DE 70X80X150Cm EXCL tUBO INCL mAtERIAL EXECUCAO, COm SELO ENChImENtO mAtERIAL DRENANtE E ESCAVACAO</v>
          </cell>
          <cell r="C1346" t="str">
            <v>m</v>
          </cell>
          <cell r="D1346">
            <v>180.66</v>
          </cell>
        </row>
        <row r="1347">
          <cell r="A1347">
            <v>83661</v>
          </cell>
          <cell r="B1347" t="str">
            <v>EXECUCAO DE DRENO PROFun.DO, CORtE Em SOLO, COm tUBO POROSO D=0,20m</v>
          </cell>
          <cell r="C1347" t="str">
            <v>m</v>
          </cell>
          <cell r="D1347">
            <v>103.88</v>
          </cell>
        </row>
        <row r="1348">
          <cell r="A1348">
            <v>83662</v>
          </cell>
          <cell r="B1348" t="str">
            <v>EXECUCAO DE DRENO CEGO</v>
          </cell>
          <cell r="C1348" t="str">
            <v>m³</v>
          </cell>
          <cell r="D1348">
            <v>99.21</v>
          </cell>
        </row>
        <row r="1349">
          <cell r="A1349">
            <v>83664</v>
          </cell>
          <cell r="B1349" t="str">
            <v>EXECUCAO DE DRENO DE tUBO DE CONREtO SImPLES POROSO D=0,20 m (0,5mX0,5m) PARA GALERIAS DE AGUAS PLUVIAIS</v>
          </cell>
          <cell r="C1349" t="str">
            <v>m</v>
          </cell>
          <cell r="D1349">
            <v>59.1</v>
          </cell>
        </row>
        <row r="1350">
          <cell r="A1350">
            <v>83665</v>
          </cell>
          <cell r="B1350" t="str">
            <v>FORNECImENtO E INStALACAO DE mANtA BIDIm Rt - 14</v>
          </cell>
          <cell r="C1350" t="str">
            <v>m²</v>
          </cell>
          <cell r="D1350">
            <v>5.73</v>
          </cell>
        </row>
        <row r="1351">
          <cell r="A1351">
            <v>83669</v>
          </cell>
          <cell r="B1351" t="str">
            <v>FORNECImENtO/INStALACAO mANtA BIDIm Rt-16</v>
          </cell>
          <cell r="C1351" t="str">
            <v>m²</v>
          </cell>
          <cell r="D1351">
            <v>6.79</v>
          </cell>
        </row>
        <row r="1352">
          <cell r="A1352">
            <v>83670</v>
          </cell>
          <cell r="B1352" t="str">
            <v>tUBO PVC DN 75 mm PARA DRENAGEm - FORNECImENtO E INStALACAO</v>
          </cell>
          <cell r="C1352" t="str">
            <v>m</v>
          </cell>
          <cell r="D1352">
            <v>48.67</v>
          </cell>
        </row>
        <row r="1353">
          <cell r="A1353">
            <v>83671</v>
          </cell>
          <cell r="B1353" t="str">
            <v>tUBO PVC DN 100 mm PARA DRENAGEm - FORNECImENtO E INStALACAO</v>
          </cell>
          <cell r="C1353" t="str">
            <v>m</v>
          </cell>
          <cell r="D1353">
            <v>52.13</v>
          </cell>
        </row>
        <row r="1354">
          <cell r="A1354">
            <v>83679</v>
          </cell>
          <cell r="B1354" t="str">
            <v>tUBO PVC D=2 COm mAtERIAL DRENANtE PARA DRENO/BARBACA - FORNECImENtO E INStALACAO</v>
          </cell>
          <cell r="C1354" t="str">
            <v>m</v>
          </cell>
          <cell r="D1354">
            <v>13.61</v>
          </cell>
        </row>
        <row r="1355">
          <cell r="A1355">
            <v>83680</v>
          </cell>
          <cell r="B1355" t="str">
            <v>tUBO PVC D=3" COm mAtERIAL DRENANtE PARA DRENO/BARBACA - FORNECImENtO E INStALACAO</v>
          </cell>
          <cell r="C1355" t="str">
            <v>m</v>
          </cell>
          <cell r="D1355">
            <v>16.010000000000002</v>
          </cell>
        </row>
        <row r="1356">
          <cell r="A1356">
            <v>83681</v>
          </cell>
          <cell r="B1356" t="str">
            <v>tUBO PVC D=4" COm mAtERIAL DRENANtE PARA DRENO/BARBACA - FORNECImENtO E INStALACAO</v>
          </cell>
          <cell r="C1356" t="str">
            <v>m</v>
          </cell>
          <cell r="D1356">
            <v>17.100000000000001</v>
          </cell>
        </row>
        <row r="1357">
          <cell r="A1357">
            <v>83682</v>
          </cell>
          <cell r="B1357" t="str">
            <v>CAmADA VERtICAL DRENANtE C/ PEDRA BRItADA NUmS 1 E 2</v>
          </cell>
          <cell r="C1357" t="str">
            <v>m³</v>
          </cell>
          <cell r="D1357">
            <v>110.34</v>
          </cell>
        </row>
        <row r="1358">
          <cell r="A1358">
            <v>83729</v>
          </cell>
          <cell r="B1358" t="str">
            <v>FORNECImENtO/INStALACAO DE mANtA BIDIm Rt-31</v>
          </cell>
          <cell r="C1358" t="str">
            <v>m²</v>
          </cell>
          <cell r="D1358">
            <v>13.16</v>
          </cell>
        </row>
        <row r="1359">
          <cell r="A1359">
            <v>83739</v>
          </cell>
          <cell r="B1359" t="str">
            <v>FORNECImENtO/INStALACAO DE mANtA BIDIm Rt-10</v>
          </cell>
          <cell r="C1359" t="str">
            <v>m²</v>
          </cell>
          <cell r="D1359">
            <v>4.7</v>
          </cell>
        </row>
        <row r="1360">
          <cell r="A1360">
            <v>6454</v>
          </cell>
          <cell r="B1360" t="str">
            <v>FORNECImENtO E LANCAmENtO DE PEDRA DE mAO</v>
          </cell>
          <cell r="C1360" t="str">
            <v>m³</v>
          </cell>
          <cell r="D1360">
            <v>171.71</v>
          </cell>
        </row>
        <row r="1361">
          <cell r="A1361">
            <v>73611</v>
          </cell>
          <cell r="B1361" t="str">
            <v>ENROCAmENtO COm PEDRA ARGAmASSADA tRAÇO 1:4 COm PEDRA DE mÃO</v>
          </cell>
          <cell r="C1361" t="str">
            <v>m³</v>
          </cell>
          <cell r="D1361">
            <v>396.91</v>
          </cell>
        </row>
        <row r="1362">
          <cell r="A1362">
            <v>73697</v>
          </cell>
          <cell r="B1362" t="str">
            <v>ENROCAmENtO mANUAL, SEm ARRUmACAO DO mAtERIAL</v>
          </cell>
          <cell r="C1362" t="str">
            <v>m³</v>
          </cell>
          <cell r="D1362">
            <v>172.8</v>
          </cell>
        </row>
        <row r="1363">
          <cell r="A1363">
            <v>73698</v>
          </cell>
          <cell r="B1363" t="str">
            <v>ENROCAmENtO mANUAL, COm ARRUmACAO DO mAtERIAL</v>
          </cell>
          <cell r="C1363" t="str">
            <v>m³</v>
          </cell>
          <cell r="D1363">
            <v>232.71</v>
          </cell>
        </row>
        <row r="1364">
          <cell r="A1364" t="str">
            <v>73890/1</v>
          </cell>
          <cell r="B1364" t="str">
            <v>ENSECADEIRA DE mADEIRA COm PAREDE SImPLES</v>
          </cell>
          <cell r="C1364" t="str">
            <v>m²</v>
          </cell>
          <cell r="D1364">
            <v>173.82</v>
          </cell>
        </row>
        <row r="1365">
          <cell r="A1365" t="str">
            <v>73890/2</v>
          </cell>
          <cell r="B1365" t="str">
            <v>ENSECADEIRA DE mADEIRA COm PAREDE DUPLA</v>
          </cell>
          <cell r="C1365" t="str">
            <v>m²</v>
          </cell>
          <cell r="D1365">
            <v>440.49</v>
          </cell>
        </row>
        <row r="1366">
          <cell r="A1366">
            <v>92743</v>
          </cell>
          <cell r="B1366" t="str">
            <v>mURO DE GABIÃO, ENChImENtO COm PEDRA DE mÃO tIPO RAChÃO, DE GRAVIDADE, COm GAIOLAS DE COmPRImENtO IGUAL A 2 m, PARA mUROS COm ALtURA mENOR OU IGUAL A 4 m  FORNECImENtO E EXECUÇÃO. AF_12/2015</v>
          </cell>
          <cell r="C1366" t="str">
            <v>m³</v>
          </cell>
          <cell r="D1366">
            <v>510.13</v>
          </cell>
        </row>
        <row r="1367">
          <cell r="A1367">
            <v>92744</v>
          </cell>
          <cell r="B1367" t="str">
            <v>mURO DE GABIÃO, ENChImENtO COm PEDRA DE mÃO tIPO RAChÃO, DE GRAVIDADE, COm GAIOLAS DE COmPRImENtO IGUAL A 5 m, PARA mUROS COm ALtURA mENOR OU IGUAL A 4 m  FORNECImENtO E EXECUÇÃO. AF_12/2015</v>
          </cell>
          <cell r="C1367" t="str">
            <v>m³</v>
          </cell>
          <cell r="D1367">
            <v>486.46</v>
          </cell>
        </row>
        <row r="1368">
          <cell r="A1368">
            <v>92745</v>
          </cell>
          <cell r="B1368" t="str">
            <v>mURO DE GABIÃO, ENChImENtO COm PEDRA DE mÃO tIPO RAChÃO, DE GRAVIDADE, COm GAIOLAS DE COmPRImENtO IGUAL A 2 m, PARA mUROS COm ALtURA mAIOR QUE 4 m E mENOR OU IGUAL A 6 m  FORNECImENtO E EXECUÇÃO. AF_12/2015</v>
          </cell>
          <cell r="C1368" t="str">
            <v>m³</v>
          </cell>
          <cell r="D1368">
            <v>634.46</v>
          </cell>
        </row>
        <row r="1369">
          <cell r="A1369">
            <v>92746</v>
          </cell>
          <cell r="B1369" t="str">
            <v>mURO DE GABIÃO, ENChImENtO COm PEDRA DE mÃO tIPO RAChÃO, DE GRAVIDADE, COm GAIOLAS DE COmPRImENtO IGUAL A 5 m, PARA mUROS COm ALtURA mAIOR QUE 4 m E mENOR OU IGUAL A 6 m   FORNECImENtO E EXECUÇÃO. AF_12/2015</v>
          </cell>
          <cell r="C1369" t="str">
            <v>m³</v>
          </cell>
          <cell r="D1369">
            <v>578.48</v>
          </cell>
        </row>
        <row r="1370">
          <cell r="A1370">
            <v>92747</v>
          </cell>
          <cell r="B1370" t="str">
            <v>mURO DE GABIÃO, ENChImENtO COm PEDRA DE mÃO tIPO RAChÃO, DE GRAVIDADE, COm GAIOLAS DE COmPRImENtO IGUAL A 2 m, PARA mUROS COm ALtURA mAIOR QUE 6 m E mENOR OU IGUAL A 10 m   FORNECImENtO E EXECUÇÃO. AF_12/2015</v>
          </cell>
          <cell r="C1370" t="str">
            <v>m³</v>
          </cell>
          <cell r="D1370">
            <v>704.91</v>
          </cell>
        </row>
        <row r="1371">
          <cell r="A1371">
            <v>92748</v>
          </cell>
          <cell r="B1371" t="str">
            <v>mURO DE GABIÃO, ENChImENtO COm PEDRA DE mÃO tIPO RAChÃO, DE GRAVIDADE, COm GAIOLAS DE COmPRImENtO IGUAL A 5 m, PARA mUROS COm ALtURA mAIOR QUE 6 m E mENOR OU IGUAL A 10 m FORNECImENtO E EXECUÇÃO. AF_12/2015</v>
          </cell>
          <cell r="C1371" t="str">
            <v>m³</v>
          </cell>
          <cell r="D1371">
            <v>630.88</v>
          </cell>
        </row>
        <row r="1372">
          <cell r="A1372">
            <v>92749</v>
          </cell>
          <cell r="B1372" t="str">
            <v>mURO DE GABIÃO, ENChImENtO COm PEDRA DE mÃO tIPO RAChÃO, COm SOLO REFORÇADO, PARA mUROS COm ALtURA mENOR OU IGUAL A 4 m   FORNECImENtO E EXECUÇÃO. AF_12/2015</v>
          </cell>
          <cell r="C1372" t="str">
            <v>m³</v>
          </cell>
          <cell r="D1372">
            <v>731.65</v>
          </cell>
        </row>
        <row r="1373">
          <cell r="A1373">
            <v>92750</v>
          </cell>
          <cell r="B1373" t="str">
            <v>mURO DE GABIÃO, ENChImENtO COm PEDRA DE mÃO tIPO RAChÃO, COm SOLO REFORÇADO, PARA mUROS COm ALtURA mAIOR QUE 4 m E mENOR OU IGUAL A 12 m   FORNECImENtO E EXECUÇÃO. AF_12/2015</v>
          </cell>
          <cell r="C1373" t="str">
            <v>m³</v>
          </cell>
          <cell r="D1373">
            <v>1261.8599999999999</v>
          </cell>
        </row>
        <row r="1374">
          <cell r="A1374">
            <v>92751</v>
          </cell>
          <cell r="B1374" t="str">
            <v>mURO DE GABIÃO, ENChImENtO COm PEDRA DE mÃO tIPO RAChÃO, COm SOLO REFORÇADO, PARA mUROS COm ALtURA mAIOR QUE 12 m E mENOR OU IGUAL A 20 m    FORNECImENtO E EXECUÇÃO. AF_12/2015</v>
          </cell>
          <cell r="C1374" t="str">
            <v>m³</v>
          </cell>
          <cell r="D1374">
            <v>1569.62</v>
          </cell>
        </row>
        <row r="1375">
          <cell r="A1375">
            <v>92752</v>
          </cell>
          <cell r="B1375" t="str">
            <v>mURO DE GABIÃO, ENChImENtO COm PEDRA DE mÃO tIPO RAChÃO, COm SOLO REFORÇADO, PARA mUROS COm ALtURA mAIOR QUE 20 m E mENOR OU IGUAL A 28 m   FORNECImENtO E EXECUÇÃO. AF_12/2015</v>
          </cell>
          <cell r="C1375" t="str">
            <v>m³</v>
          </cell>
          <cell r="D1375">
            <v>1876.17</v>
          </cell>
        </row>
        <row r="1376">
          <cell r="A1376">
            <v>92753</v>
          </cell>
          <cell r="B1376" t="str">
            <v>mURO DE GABIÃO, ENChImENtO COm RESÍDUO DE CONStRUÇÃO E DEmOLIÇÃO, DE GRAVIDADE, COm GAIOLA tRAPEZOIDAL DE COmPRImENtO IGUAL A 2 m, PARA mUROS COm ALtURA mENOR OU IGUAL A 2 m   FORNECImENtO E EXECUÇÃO. AF_12/2015</v>
          </cell>
          <cell r="C1376" t="str">
            <v>m³</v>
          </cell>
          <cell r="D1376">
            <v>486.13</v>
          </cell>
        </row>
        <row r="1377">
          <cell r="A1377">
            <v>92754</v>
          </cell>
          <cell r="B1377" t="str">
            <v>mURO DE GABIÃO, ENChImENtO COm RESÍDUO DE CONStRUÇÃO E DEmOLIÇÃO, DE GRAVIDADE, COm GAIOLA tRAPEZOIDAL DE COmPRImENtO IGUAL A 2 m, PARA mUROS COm ALtURA mAIOR QUE 2 m E mENOR OU IGUAL A 4 m    FORNECImENtO E EXECUÇÃO. AF_12/2015</v>
          </cell>
          <cell r="C1377" t="str">
            <v>m³</v>
          </cell>
          <cell r="D1377">
            <v>443.49</v>
          </cell>
        </row>
        <row r="1378">
          <cell r="A1378">
            <v>92755</v>
          </cell>
          <cell r="B1378" t="str">
            <v>PROtEÇÃO SUPERFICIAL DE CANAL Em GABIÃO tIPO COLChÃO, ALtURA DE 17 CENtÍmEtROS, ENChImENtO COm PEDRA DE mÃO tIPO RAChÃO - FORNECImENtO E EXECUÇÃO. AF_12/2015</v>
          </cell>
          <cell r="C1378" t="str">
            <v>m²</v>
          </cell>
          <cell r="D1378">
            <v>185.52</v>
          </cell>
        </row>
        <row r="1379">
          <cell r="A1379">
            <v>92756</v>
          </cell>
          <cell r="B1379" t="str">
            <v>PROtEÇÃO SUPERFICIAL DE CANAL Em GABIÃO tIPO COLChÃO, ALtURA DE 23 CENtÍmEtROS, ENChImENtO COm PEDRA DE mÃO tIPO RAChÃO - FORNECImENtO E EXECUÇÃO. AF_12/2015</v>
          </cell>
          <cell r="C1379" t="str">
            <v>m²</v>
          </cell>
          <cell r="D1379">
            <v>210.57</v>
          </cell>
        </row>
        <row r="1380">
          <cell r="A1380">
            <v>92757</v>
          </cell>
          <cell r="B1380" t="str">
            <v>PROtEÇÃO SUPERFICIAL DE CANAL Em GABIÃO tIPO COLChÃO, ALtURA DE 30 CENtÍmEtROS, ENChImENtO COm PEDRA DE mÃO tIPO RAChÃO - FORNECImENtO E EXECUÇÃO. AF_12/2015</v>
          </cell>
          <cell r="C1380" t="str">
            <v>m²</v>
          </cell>
          <cell r="D1380">
            <v>241</v>
          </cell>
        </row>
        <row r="1381">
          <cell r="A1381">
            <v>92758</v>
          </cell>
          <cell r="B1381" t="str">
            <v>PROtEÇÃO SUPERFICIAL DE CANAL Em GABIÃO tIPO SACO, DIÂmEtRO DE 65 CENtÍmEtROS, ENChImENtO mANUAL COm PEDRA DE mÃO tIPO RAChÃO - FORNECImENtO E EXECUÇÃO. AF_12/2015</v>
          </cell>
          <cell r="C1381" t="str">
            <v>m³</v>
          </cell>
          <cell r="D1381">
            <v>581.01</v>
          </cell>
        </row>
        <row r="1382">
          <cell r="A1382">
            <v>91069</v>
          </cell>
          <cell r="B1382" t="str">
            <v>EXECUÇÃO DE REVEStImENtO DE CONCREtO PROJEtADO COm ESPESSURA DE 7 Cm, ARmADO COm tELA, INCLINAÇÃO mENOR QUE 90°, APLICAÇÃO CONtÍNUA, UtILIZANDO EQUIPAmENtO DE PROJEÇÃO COm 6 m³/h DE CAPACIDADE. AF_01/2016</v>
          </cell>
          <cell r="C1382" t="str">
            <v>m²</v>
          </cell>
          <cell r="D1382">
            <v>81.95</v>
          </cell>
        </row>
        <row r="1383">
          <cell r="A1383">
            <v>91070</v>
          </cell>
          <cell r="B1383" t="str">
            <v>EXECUÇÃO DE REVEStImENtO DE CONCREtO PROJEtADO COm ESPESSURA DE 10 Cm, ARmADO COm tELA, INCLINAÇÃO mENOR QUE 90°, APLICAÇÃO CONtÍNUA, UtILIZANDO EQUIPAmENtO DE PROJEÇÃO COm 6 m³/h DE CAPACIDADE. AF_01/2016</v>
          </cell>
          <cell r="C1383" t="str">
            <v>m²</v>
          </cell>
          <cell r="D1383">
            <v>91.08</v>
          </cell>
        </row>
        <row r="1384">
          <cell r="A1384">
            <v>91071</v>
          </cell>
          <cell r="B1384" t="str">
            <v>EXECUÇÃO DE REVEStImENtO DE CONCREtO PROJEtADO COm ESPESSURA DE 7 Cm, ARmADO COm tELA, INCLINAÇÃO DE 90°, APLICAÇÃO CONtÍNUA, UtILIZANDO EQUIPAmENtO DE PROJEÇÃO COm 6 m³/h DE CAPACIDADE. AF_01/2016</v>
          </cell>
          <cell r="C1384" t="str">
            <v>m²</v>
          </cell>
          <cell r="D1384">
            <v>117.91</v>
          </cell>
        </row>
        <row r="1385">
          <cell r="A1385">
            <v>91072</v>
          </cell>
          <cell r="B1385" t="str">
            <v>EXECUÇÃO DE REVEStImENtO DE CONCREtO PROJEtADO COm ESPESSURA DE 10 Cm, ARmADO COm tELA, INCLINAÇÃO DE 90°, APLICAÇÃO CONtÍNUA, UtILIZANDO EQUIPAmENtO DE PROJEÇÃO COm 6 m³/h DE CAPACIDADE. AF_01/2016</v>
          </cell>
          <cell r="C1385" t="str">
            <v>m²</v>
          </cell>
          <cell r="D1385">
            <v>127.04</v>
          </cell>
        </row>
        <row r="1386">
          <cell r="A1386">
            <v>91073</v>
          </cell>
          <cell r="B1386" t="str">
            <v>EXECUÇÃO DE REVEStImENtO DE CONCREtO PROJEtADO COm ESPESSURA DE 7 Cm, ARmADO COm tELA, INCLINAÇÃO mENOR QUE 90°, APLICAÇÃO CONtÍNUA, UtILIZANDO EQUIPAmENtO DE PROJEÇÃO COm 3 m³/h DE CAPACIDADE. AF_01/2016</v>
          </cell>
          <cell r="C1386" t="str">
            <v>m²</v>
          </cell>
          <cell r="D1386">
            <v>94.6</v>
          </cell>
        </row>
        <row r="1387">
          <cell r="A1387">
            <v>91074</v>
          </cell>
          <cell r="B1387" t="str">
            <v>EXECUÇÃO DE REVEStImENtO DE CONCREtO PROJEtADO COm ESPESSURA DE 10 Cm, ARmADO COm tELA, INCLINAÇÃO mENOR QUE 90°, APLICAÇÃO CONtÍNUA, UtILIZANDO EQUIPAmENtO DE PROJEÇÃO COm 3 m³/h DE CAPACIDADE. AF_01/2016</v>
          </cell>
          <cell r="C1387" t="str">
            <v>m²</v>
          </cell>
          <cell r="D1387">
            <v>105.06</v>
          </cell>
        </row>
        <row r="1388">
          <cell r="A1388">
            <v>91075</v>
          </cell>
          <cell r="B1388" t="str">
            <v>EXECUÇÃO DE REVEStImENtO DE CONCREtO PROJEtADO COm ESPESSURA DE 7 Cm, ARmADO COm tELA, INCLINAÇÃO DE 90°, APLICAÇÃO CONtÍNUA, UtILIZANDO EQUIPAmENtO DE PROJEÇÃO COm 3 m³/h DE CAPACIDADE. AF_01/2016</v>
          </cell>
          <cell r="C1388" t="str">
            <v>m²</v>
          </cell>
          <cell r="D1388">
            <v>133.21</v>
          </cell>
        </row>
        <row r="1389">
          <cell r="A1389">
            <v>91076</v>
          </cell>
          <cell r="B1389" t="str">
            <v>EXECUÇÃO DE REVEStImENtO DE CONCREtO PROJEtADO COm ESPESSURA DE 10 Cm, ARmADO COm tELA, INCLINAÇÃO DE 90°, APLICAÇÃO CONtÍNUA, UtILIZANDO EQUIPAmENtO DE PROJEÇÃO COm 3 m³/h DE CAPACIDADE. AF_01/2016</v>
          </cell>
          <cell r="C1389" t="str">
            <v>m²</v>
          </cell>
          <cell r="D1389">
            <v>143.74</v>
          </cell>
        </row>
        <row r="1390">
          <cell r="A1390">
            <v>91077</v>
          </cell>
          <cell r="B1390" t="str">
            <v>EXECUÇÃO DE REVEStImENtO DE CONCREtO PROJEtADO COm ESPESSURA DE 7 Cm, ARmADO COm FIBRAS DE AÇO, INCLINAÇÃO mENOR QUE 90°, APLICAÇÃO CONtÍNUA, UtILIZANDO EQUIPAmENtO DE PROJEÇÃO COm 6 m³/h DE CAPACIDADE. AF_01/2016</v>
          </cell>
          <cell r="C1390" t="str">
            <v>m²</v>
          </cell>
          <cell r="D1390">
            <v>118.52</v>
          </cell>
        </row>
        <row r="1391">
          <cell r="A1391">
            <v>91078</v>
          </cell>
          <cell r="B1391" t="str">
            <v>EXECUÇÃO DE REVEStImENtO DE CONCREtO PROJEtADO COm ESPESSURA DE 10 Cm, ARmADO COm FIBRAS DE AÇO, INCLINAÇÃO mENOR QUE 90°, APLICAÇÃO CONtÍNUA, UtILIZANDO EQUIPAmENtO DE PROJEÇÃO COm 6 m³/h DE CAPACIDADE. AF_01/2016</v>
          </cell>
          <cell r="C1391" t="str">
            <v>m²</v>
          </cell>
          <cell r="D1391">
            <v>139.80000000000001</v>
          </cell>
        </row>
        <row r="1392">
          <cell r="A1392">
            <v>91079</v>
          </cell>
          <cell r="B1392" t="str">
            <v>EXECUÇÃO DE REVEStImENtO DE CONCREtO PROJEtADO COm ESPESSURA DE 7 Cm, ARmADO COm FIBRAS DE AÇO, INCLINAÇÃO DE 90°, APLICAÇÃO CONtÍNUA, UtILIZANDO EQUIPAmENtO DE PROJEÇÃO COm 6 m³/h DE CAPACIDADE. AF_01/2016</v>
          </cell>
          <cell r="C1392" t="str">
            <v>m²</v>
          </cell>
          <cell r="D1392">
            <v>123.74</v>
          </cell>
        </row>
        <row r="1393">
          <cell r="A1393">
            <v>91080</v>
          </cell>
          <cell r="B1393" t="str">
            <v>EXECUÇÃO DE REVEStImENtO DE CONCREtO PROJEtADO COm ESPESSURA DE 10 Cm, ARmADO COm FIBRAS DE AÇO, INCLINAÇÃO DE 90°, APLICAÇÃO CONtÍNUA, UtILIZANDO EQUIPAmENtO DE PROJEÇÃO COm 6 m³/h DE CAPACIDADE. AF_01/2016</v>
          </cell>
          <cell r="C1393" t="str">
            <v>m²</v>
          </cell>
          <cell r="D1393">
            <v>144.88</v>
          </cell>
        </row>
        <row r="1394">
          <cell r="A1394">
            <v>91081</v>
          </cell>
          <cell r="B1394" t="str">
            <v>EXECUÇÃO DE REVEStImENtO DE CONCREtO PROJEtADO COm ESPESSURA DE 7 Cm, ARmADO COm FIBRAS DE AÇO, INCLINAÇÃO mENOR QUE 90°, APLICAÇÃO CONtÍNUA, UtILIZANDO EQUIPAmENtO DE PROJEÇÃO COm 3 m³/h DE CAPACIDADE. AF_01/2016</v>
          </cell>
          <cell r="C1394" t="str">
            <v>m²</v>
          </cell>
          <cell r="D1394">
            <v>132.57</v>
          </cell>
        </row>
        <row r="1395">
          <cell r="A1395">
            <v>91082</v>
          </cell>
          <cell r="B1395" t="str">
            <v>EXECUÇÃO DE REVEStImENtO DE CONCREtO PROJEtADO COm ESPESSURA DE 10 Cm, ARmADO COm FIBRAS DE AÇO, INCLINAÇÃO mENOR QUE 90°, APLICAÇÃO CONtÍNUA, UtILIZANDO EQUIPAmENtO DE PROJEÇÃO COm 3 m³/h DE CAPACIDADE. AF_01/2016</v>
          </cell>
          <cell r="C1395" t="str">
            <v>m²</v>
          </cell>
          <cell r="D1395">
            <v>154.99</v>
          </cell>
        </row>
        <row r="1396">
          <cell r="A1396">
            <v>91083</v>
          </cell>
          <cell r="B1396" t="str">
            <v>EXECUÇÃO DE REVEStImENtO DE CONCREtO PROJEtADO COm ESPESSURA DE 7 Cm, ARmADO COm FIBRAS DE AÇO, INCLINAÇÃO DE 90°, APLICAÇÃO CONtÍNUA, UtILIZANDO EQUIPAmENtO DE PROJEÇÃO COm 3 m³/h DE CAPACIDADE. AF_01/2016</v>
          </cell>
          <cell r="C1396" t="str">
            <v>m²</v>
          </cell>
          <cell r="D1396">
            <v>141.88999999999999</v>
          </cell>
        </row>
        <row r="1397">
          <cell r="A1397">
            <v>91084</v>
          </cell>
          <cell r="B1397" t="str">
            <v>EXECUÇÃO DE REVEStImENtO DE CONCREtO PROJEtADO COm ESPESSURA DE 10 Cm, ARmADO COm FIBRAS DE AÇO, INCLINAÇÃO DE 90°, APLICAÇÃO CONtÍNUA, UtILIZANDO EQUIPAmENtO DE PROJEÇÃO COm 3 m³/h DE CAPACIDADE. AF_01/2016</v>
          </cell>
          <cell r="C1397" t="str">
            <v>m²</v>
          </cell>
          <cell r="D1397">
            <v>164.15</v>
          </cell>
        </row>
        <row r="1398">
          <cell r="A1398">
            <v>91086</v>
          </cell>
          <cell r="B1398" t="str">
            <v>EXECUÇÃO DE REVEStImENtO DE CONCREtO PROJEtADO COm ESPESSURA DE 7 Cm, ARmADO COm tELA, INCLINAÇÃO mENOR QUE 90°, APLICAÇÃO DESCONtÍNUA, UtILIZANDO EQUIPAmENtO DE PROJEÇÃO COm 6 m³/h DE CAPACIDADE. AF_01/2016</v>
          </cell>
          <cell r="C1398" t="str">
            <v>m²</v>
          </cell>
          <cell r="D1398">
            <v>91.05</v>
          </cell>
        </row>
        <row r="1399">
          <cell r="A1399">
            <v>91087</v>
          </cell>
          <cell r="B1399" t="str">
            <v>EXECUÇÃO DE REVEStImENtO DE CONCREtO PROJEtADO COm ESPESSURA DE 10 Cm, ARmADO COm tELA, INCLINAÇÃO mENOR QUE 90°, APLICAÇÃO DESCONtÍNUA, UtILIZANDO EQUIPAmENtO DE PROJEÇÃO COm 6 m³/h DE CAPACIDADE. AF_01/2016</v>
          </cell>
          <cell r="C1399" t="str">
            <v>m²</v>
          </cell>
          <cell r="D1399">
            <v>100.47</v>
          </cell>
        </row>
        <row r="1400">
          <cell r="A1400">
            <v>91088</v>
          </cell>
          <cell r="B1400" t="str">
            <v>EXECUÇÃO DE REVEStImENtO DE CONCREtO PROJEtADO COm ESPESSURA DE 7 Cm, ARmADO COm tELA, INCLINAÇÃO DE 90°, APLICAÇÃO DESCONtÍNUA, UtILIZANDO EQUIPAmENtO DE PROJEÇÃO COm 6 m³/h DE CAPACIDADE. AF_01/2016</v>
          </cell>
          <cell r="C1400" t="str">
            <v>m²</v>
          </cell>
          <cell r="D1400">
            <v>128.43</v>
          </cell>
        </row>
        <row r="1401">
          <cell r="A1401">
            <v>91089</v>
          </cell>
          <cell r="B1401" t="str">
            <v>EXECUÇÃO DE REVEStImENtO DE CONCREtO PROJEtADO COm ESPESSURA DE 10 Cm, ARmADO COm tELA, INCLINAÇÃO DE 90°, APLICAÇÃO DESCONtÍNUA, UtILIZANDO EQUIPAmENtO DE PROJEÇÃO COm 6 m³/h DE CAPACIDADE. AF_01/2016</v>
          </cell>
          <cell r="C1401" t="str">
            <v>m²</v>
          </cell>
          <cell r="D1401">
            <v>138.01</v>
          </cell>
        </row>
        <row r="1402">
          <cell r="A1402">
            <v>91090</v>
          </cell>
          <cell r="B1402" t="str">
            <v>EXECUÇÃO DE REVEStImENtO DE CONCREtO PROJEtADO COm ESPESSURA DE 7 Cm, ARmADO COm tELA, INCLINAÇÃO mENOR QUE 90°, APLICAÇÃO DESCONtÍNUA, UtILIZANDO EQUIPAmENtO DE PROJEÇÃO COm 3 m³/h DE CAPACIDADE. AF_01/2016</v>
          </cell>
          <cell r="C1402" t="str">
            <v>m²</v>
          </cell>
          <cell r="D1402">
            <v>102.09</v>
          </cell>
        </row>
        <row r="1403">
          <cell r="A1403">
            <v>91091</v>
          </cell>
          <cell r="B1403" t="str">
            <v>EXECUÇÃO DE REVEStImENtO DE CONCREtO PROJEtADO COm ESPESSURA DE 10 Cm, ARmADO COm tELA, INCLINAÇÃO mENOR QUE 90°, APLICAÇÃO DESCONtÍNUA, UtILIZANDO EQUIPAmENtO DE PROJEÇÃO COm 3 m³/h DE CAPACIDADE. AF_01/2016</v>
          </cell>
          <cell r="C1403" t="str">
            <v>m²</v>
          </cell>
          <cell r="D1403">
            <v>112.95</v>
          </cell>
        </row>
        <row r="1404">
          <cell r="A1404">
            <v>91092</v>
          </cell>
          <cell r="B1404" t="str">
            <v>EXECUÇÃO DE REVEStImENtO DE CONCREtO PROJEtADO COm ESPESSURA DE 7 Cm, ARmADO COm tELA, INCLINAÇÃO DE 90°, APLICAÇÃO DESCONtÍNUA, UtILIZANDO EQUIPAmENtO DE PROJEÇÃO COm 3 m³/h DE CAPACIDADE. AF_01/2016</v>
          </cell>
          <cell r="C1404" t="str">
            <v>m²</v>
          </cell>
          <cell r="D1404">
            <v>141.63</v>
          </cell>
        </row>
        <row r="1405">
          <cell r="A1405">
            <v>91093</v>
          </cell>
          <cell r="B1405" t="str">
            <v>EXECUÇÃO DE REVEStImENtO DE CONCREtO PROJEtADO COm ESPESSURA DE 10 Cm, ARmADO COm tELA, INCLINAÇÃO DE 90°, APLICAÇÃO DESCONtÍNUA, UtILIZANDO EQUIPAmENtO DE PROJEÇÃO COm 3 m³/h DE CAPACIDADE. AF_01/2016</v>
          </cell>
          <cell r="C1405" t="str">
            <v>m²</v>
          </cell>
          <cell r="D1405">
            <v>152.85</v>
          </cell>
        </row>
        <row r="1406">
          <cell r="A1406">
            <v>91094</v>
          </cell>
          <cell r="B1406" t="str">
            <v>EXECUÇÃO DE REVEStImENtO DE CONCREtO PROJEtADO COm ESPESSURA DE 7 Cm, ARmADO COm FIBRAS DE AÇO, INCLINAÇÃO mENOR QUE 90°, APLICAÇÃO DESCONtÍNUA, UtILIZANDO EQUIPAmENtO DE PROJEÇÃO COm 6 m³/h DE CAPACIDADE. AF_01/2016</v>
          </cell>
          <cell r="C1406" t="str">
            <v>m²</v>
          </cell>
          <cell r="D1406">
            <v>124.17</v>
          </cell>
        </row>
        <row r="1407">
          <cell r="A1407">
            <v>91095</v>
          </cell>
          <cell r="B1407" t="str">
            <v>EXECUÇÃO DE REVEStImENtO DE CONCREtO PROJEtADO COm ESPESSURA DE 10 Cm, ARmADO COm FIBRAS DE AÇO, INCLINAÇÃO mENOR QUE 90°, APLICAÇÃO DESCONtÍNUA, UtILIZANDO EQUIPAmENtO DE PROJEÇÃO COm 6 m³/h DE CAPACIDADE. AF_01/2016</v>
          </cell>
          <cell r="C1407" t="str">
            <v>m²</v>
          </cell>
          <cell r="D1407">
            <v>145.78</v>
          </cell>
        </row>
        <row r="1408">
          <cell r="A1408">
            <v>91096</v>
          </cell>
          <cell r="B1408" t="str">
            <v>EXECUÇÃO DE REVEStImENtO DE CONCREtO PROJEtADO COm ESPESSURA DE 7 Cm, ARmADO COm FIBRAS DE AÇO, INCLINAÇÃO DE 90°, APLICAÇÃO DESCONtÍNUA, UtILIZANDO EQUIPAmENtO DE PROJEÇÃO COm 6 m³/h DE CAPACIDADE. AF_01/2016</v>
          </cell>
          <cell r="C1408" t="str">
            <v>m²</v>
          </cell>
          <cell r="D1408">
            <v>126.93</v>
          </cell>
        </row>
        <row r="1409">
          <cell r="A1409">
            <v>91097</v>
          </cell>
          <cell r="B1409" t="str">
            <v>EXECUÇÃO DE REVEStImENtO DE CONCREtO PROJEtADO COm ESPESSURA DE 10 Cm, ARmADO COm FIBRAS DE AÇO, INCLINAÇÃO DE 90°, APLICAÇÃO DESCONtÍNUA, UtILIZANDO EQUIPAmENtO DE PROJEÇÃO COm 6 m³/h DE CAPACIDADE. AF_01/2016</v>
          </cell>
          <cell r="C1409" t="str">
            <v>m²</v>
          </cell>
          <cell r="D1409">
            <v>148.44</v>
          </cell>
        </row>
        <row r="1410">
          <cell r="A1410">
            <v>91098</v>
          </cell>
          <cell r="B1410" t="str">
            <v>EXECUÇÃO DE REVEStImENtO DE CONCREtO PROJEtADO COm ESPESSURA DE 7 Cm, ARmADO COm FIBRAS DE AÇO, INCLINAÇÃO mENOR QUE 90°, APLICAÇÃO DESCONtÍNUA, UtILIZANDO EQUIPAmENtO DE PROJEÇÃO COm 3 m³/h DE CAPACIDADE. AF_01/2016</v>
          </cell>
          <cell r="C1410" t="str">
            <v>m²</v>
          </cell>
          <cell r="D1410">
            <v>138.12</v>
          </cell>
        </row>
        <row r="1411">
          <cell r="A1411">
            <v>91099</v>
          </cell>
          <cell r="B1411" t="str">
            <v>EXECUÇÃO DE REVEStImENtO DE CONCREtO PROJEtADO COm ESPESSURA DE 10 Cm, ARmADO COm FIBRAS DE AÇO, INCLINAÇÃO mENOR QUE 90°, APLICAÇÃO DESCONtÍNUA, UtILIZANDO EQUIPAmENtO DE PROJEÇÃO COm 3 m³/h DE CAPACIDADE. AF_01/2016</v>
          </cell>
          <cell r="C1411" t="str">
            <v>m²</v>
          </cell>
          <cell r="D1411">
            <v>160.97</v>
          </cell>
        </row>
        <row r="1412">
          <cell r="A1412">
            <v>91100</v>
          </cell>
          <cell r="B1412" t="str">
            <v>EXECUÇÃO DE REVEStImENtO DE CONCREtO PROJEtADO COm ESPESSURA DE 7 Cm, ARmADO COm FIBRAS DE AÇO, INCLINAÇÃO DE 90°, APLICAÇÃO DESCONtÍNUA, UtILIZANDO EQUIPAmENtO DE PROJEÇÃO COm 3 m³/h DE CAPACIDADE. AF_01/2016</v>
          </cell>
          <cell r="C1412" t="str">
            <v>m²</v>
          </cell>
          <cell r="D1412">
            <v>145.65</v>
          </cell>
        </row>
        <row r="1413">
          <cell r="A1413">
            <v>91101</v>
          </cell>
          <cell r="B1413" t="str">
            <v>EXECUÇÃO DE REVEStImENtO DE CONCREtO PROJEtADO COm ESPESSURA DE 10 Cm, ARmADO COm FIBRAS DE AÇO, INCLINAÇÃO DE 90°, APLICAÇÃO DESCONtÍNUA, UtILIZANDO EQUIPAmENtO DE PROJEÇÃO COm 3 m³/h DE CAPACIDADE. AF_01/2016</v>
          </cell>
          <cell r="C1413" t="str">
            <v>m²</v>
          </cell>
          <cell r="D1413">
            <v>168.44</v>
          </cell>
        </row>
        <row r="1414">
          <cell r="A1414">
            <v>93952</v>
          </cell>
          <cell r="B1414" t="str">
            <v>EXECUÇÃO DE GRAmPO PARA SOLO GRAmPEADO COm COmPRImENtO mENOR OU IGUAL A 4 m, DIÂmEtRO DE 10 Cm, PERFURAÇÃO COm EQUIPAmENtO mANUAL E ARmADURA COm DIÂmEtRO DE 16 mm. AF_05/2016</v>
          </cell>
          <cell r="C1414" t="str">
            <v>m</v>
          </cell>
          <cell r="D1414">
            <v>171.45</v>
          </cell>
        </row>
        <row r="1415">
          <cell r="A1415">
            <v>93953</v>
          </cell>
          <cell r="B1415" t="str">
            <v>EXECUÇÃO DE GRAmPO PARA SOLO GRAmPEADO COm COmPRImENtO mAIOR QUE 4 m E mENOR OU IGUAL A 6 m, DIÂmEtRO DE 10 Cm, PERFURAÇÃO COm EQUIPAmENtO mANUAL E ARmADURA COm DIÂmEtRO DE 16 mm. AF_05/2016</v>
          </cell>
          <cell r="C1415" t="str">
            <v>m</v>
          </cell>
          <cell r="D1415">
            <v>158.79</v>
          </cell>
        </row>
        <row r="1416">
          <cell r="A1416">
            <v>93954</v>
          </cell>
          <cell r="B1416" t="str">
            <v>EXECUÇÃO DE GRAmPO PARA SOLO GRAmPEADO COm COmPRImENtO mAIOR QUE 6 m E mENOR OU IGUAL A 8 m, DIÂmEtRO DE 10 Cm, PERFURAÇÃO COm EQUIPAmENtO mANUAL E ARmADURA COm DIÂmEtRO DE 16 mm. AF_05/2016</v>
          </cell>
          <cell r="C1416" t="str">
            <v>m</v>
          </cell>
          <cell r="D1416">
            <v>151.22999999999999</v>
          </cell>
        </row>
        <row r="1417">
          <cell r="A1417">
            <v>93955</v>
          </cell>
          <cell r="B1417" t="str">
            <v>EXECUÇÃO DE GRAmPO PARA SOLO GRAmPEADO COm COmPRImENtO mAIOR QUE 8 m E mENOR OU IGUAL A 10 m, DIÂmEtRO DE 10 Cm, PERFURAÇÃO COm EQUIPAmENtO mANUAL E ARmADURA COm DIÂmEtRO DE 16 mm. AF_05/2016</v>
          </cell>
          <cell r="C1417" t="str">
            <v>m</v>
          </cell>
          <cell r="D1417">
            <v>145.9</v>
          </cell>
        </row>
        <row r="1418">
          <cell r="A1418">
            <v>93956</v>
          </cell>
          <cell r="B1418" t="str">
            <v>EXECUÇÃO DE GRAmPO PARA SOLO GRAmPEADO COm COmPRImENtO mAIOR QUE 10 m, DIÂmEtRO DE 10 Cm, PERFURAÇÃO COm EQUIPAmENtO mANUAL E ARmADURA COm DIÂmEtRO DE 16 mm. AF_05/2016</v>
          </cell>
          <cell r="C1418" t="str">
            <v>m</v>
          </cell>
          <cell r="D1418">
            <v>141.71</v>
          </cell>
        </row>
        <row r="1419">
          <cell r="A1419">
            <v>93957</v>
          </cell>
          <cell r="B1419" t="str">
            <v>EXECUÇÃO DE GRAmPO PARA SOLO GRAmPEADO COm COmPRImENtO mENOR OU IGUAL A 4 m, DIÂmEtRO DE 10 Cm, PERFURAÇÃO COm EQUIPAmENtO mANUAL E ARmADURA COm DIÂmEtRO DE 20 mm. AF_05/2016</v>
          </cell>
          <cell r="C1419" t="str">
            <v>m</v>
          </cell>
          <cell r="D1419">
            <v>177.49</v>
          </cell>
        </row>
        <row r="1420">
          <cell r="A1420">
            <v>93958</v>
          </cell>
          <cell r="B1420" t="str">
            <v>EXECUÇÃO DE GRAmPO PARA SOLO GRAmPEADO COm COmPRImENtO mAIOR QUE 4 m E mENOR OU IGUAL A 6 m, DIÂmEtRO DE 10 Cm, PERFURAÇÃO COm EQUIPAmENtO mANUAL E ARmADURA COm DIÂmEtRO DE 20 mm. AF_05/2016</v>
          </cell>
          <cell r="C1420" t="str">
            <v>m</v>
          </cell>
          <cell r="D1420">
            <v>164.16</v>
          </cell>
        </row>
        <row r="1421">
          <cell r="A1421">
            <v>93959</v>
          </cell>
          <cell r="B1421" t="str">
            <v>EXECUÇÃO DE GRAmPO PARA SOLO GRAmPEADO COm COmPRImENtO mAIOR QUE 6 m E mENOR OU IGUAL A 8 m, DIÂmEtRO DE 10 Cm, PERFURAÇÃO COm EQUIPAmENtO mANUAL E ARmADURA COm DIÂmEtRO DE 20 mm. AF_05/2016</v>
          </cell>
          <cell r="C1421" t="str">
            <v>m</v>
          </cell>
          <cell r="D1421">
            <v>156.27000000000001</v>
          </cell>
        </row>
        <row r="1422">
          <cell r="A1422">
            <v>93960</v>
          </cell>
          <cell r="B1422" t="str">
            <v>EXECUÇÃO DE GRAmPO PARA SOLO GRAmPEADO COm COmPRImENtO mAIOR QUE 8 m E mENOR OU IGUAL A 10 m, DIÂmEtRO DE 10 Cm, PERFURAÇÃO COm EQUIPAmENtO mANUAL E ARmADURA COm DIÂmEtRO DE 20 mm. AF_05/2016</v>
          </cell>
          <cell r="C1422" t="str">
            <v>m</v>
          </cell>
          <cell r="D1422">
            <v>150.74</v>
          </cell>
        </row>
        <row r="1423">
          <cell r="A1423">
            <v>93961</v>
          </cell>
          <cell r="B1423" t="str">
            <v>EXECUÇÃO DE GRAmPO PARA SOLO GRAmPEADO COm COmPRImENtO mAIOR QUE 10 m, DIÂmEtRO DE 10 Cm, PERFURAÇÃO COm EQUIPAmENtO mANUAL E ARmADURA COm DIÂmEtRO DE 20 mm. AF_05/2016</v>
          </cell>
          <cell r="C1423" t="str">
            <v>m</v>
          </cell>
          <cell r="D1423">
            <v>146.38999999999999</v>
          </cell>
        </row>
        <row r="1424">
          <cell r="A1424">
            <v>93962</v>
          </cell>
          <cell r="B1424" t="str">
            <v>EXECUÇÃO DE GRAmPO PARA SOLO GRAmPEADO COm COmPRImENtO mENOR OU IGUAL A 4 m, DIÂmEtRO DE 7 Cm, PERFURAÇÃO COm EQUIPAmENtO mANUAL E ARmADURA COm DIÂmEtRO DE 16 mm. AF_05/2016</v>
          </cell>
          <cell r="C1424" t="str">
            <v>m</v>
          </cell>
          <cell r="D1424">
            <v>161.5</v>
          </cell>
        </row>
        <row r="1425">
          <cell r="A1425">
            <v>93963</v>
          </cell>
          <cell r="B1425" t="str">
            <v>EXECUÇÃO DE GRAmPO PARA SOLO GRAmPEADO COm COmPRImENtO mAIOR QUE 4 E mENOR OU IGUAL A 6 m, DIÂmEtRO DE 7 Cm, PERFURAÇÃO COm EQUIPAmENtO mANUAL E ARmADURA COm DIÂmEtRO DE 16 mm. AF_05/2016</v>
          </cell>
          <cell r="C1425" t="str">
            <v>m</v>
          </cell>
          <cell r="D1425">
            <v>148.87</v>
          </cell>
        </row>
        <row r="1426">
          <cell r="A1426">
            <v>93964</v>
          </cell>
          <cell r="B1426" t="str">
            <v>EXECUÇÃO DE GRAmPO PARA SOLO GRAmPEADO COm COmPRImENtO mAIOR QUE 6 m E mENOR OU IGUAL A 8 m, DIÂmEtRO DE 7 Cm, PERFURAÇÃO COm EQUIPAmENtO mANUAL E ARmADURA COm DIÂmEtRO DE 16 mm. AF_05/2016</v>
          </cell>
          <cell r="C1426" t="str">
            <v>m</v>
          </cell>
          <cell r="D1426">
            <v>141.34</v>
          </cell>
        </row>
        <row r="1427">
          <cell r="A1427">
            <v>93965</v>
          </cell>
          <cell r="B1427" t="str">
            <v>EXECUÇÃO DE GRAmPO PARA SOLO GRAmPEADO COm COmPRImENtO mAIOR QUE 8 m E mENOR OU IGUAL A 10 m, DIÂmEtRO DE 7 Cm, PERFURAÇÃO COm EQUIPAmENtO mANUAL E ARmADURA COm DIÂmEtRO DE 16 mm. AF_05/2016</v>
          </cell>
          <cell r="C1427" t="str">
            <v>m</v>
          </cell>
          <cell r="D1427">
            <v>133.81</v>
          </cell>
        </row>
        <row r="1428">
          <cell r="A1428">
            <v>93966</v>
          </cell>
          <cell r="B1428" t="str">
            <v>EXECUÇÃO DE GRAmPO PARA SOLO GRAmPEADO COm COmPRImENtO mAIOR QUE 10 m, DIÂmEtRO DE 7 Cm, PERFURAÇÃO COm EQUIPAmENtO mANUAL E ARmADURA COm DIÂmEtRO DE 16 mm. AF_05/2016</v>
          </cell>
          <cell r="C1428" t="str">
            <v>m</v>
          </cell>
          <cell r="D1428">
            <v>131.9</v>
          </cell>
        </row>
        <row r="1429">
          <cell r="A1429">
            <v>93967</v>
          </cell>
          <cell r="B1429" t="str">
            <v>EXECUÇÃO DE GRAmPO PARA SOLO GRAmPEADO COm COmPRImENtO mENOR OU IGUAL A 4 m, DIÂmEtRO DE 7 Cm, PERFURAÇÃO COm EQUIPAmENtO mANUAL E ARmADURA COm DIÂmEtRO DE 20 mm. AF_05/2016</v>
          </cell>
          <cell r="C1429" t="str">
            <v>m</v>
          </cell>
          <cell r="D1429">
            <v>167.53</v>
          </cell>
        </row>
        <row r="1430">
          <cell r="A1430">
            <v>93968</v>
          </cell>
          <cell r="B1430" t="str">
            <v>EXECUÇÃO DE GRAmPO PARA SOLO GRAmPEADO COm COmPRImENtO mAIOR QUE 4 E mENOR OU IGUAL A 6 m, DIÂmEtRO DE 7 Cm, PERFURAÇÃO COm EQUIPAmENtO mANUAL E ARmADURA COm DIÂmEtRO DE 20 mm. AF_05/2016</v>
          </cell>
          <cell r="C1430" t="str">
            <v>m</v>
          </cell>
          <cell r="D1430">
            <v>154.22999999999999</v>
          </cell>
        </row>
        <row r="1431">
          <cell r="A1431">
            <v>93969</v>
          </cell>
          <cell r="B1431" t="str">
            <v>EXECUÇÃO DE GRAmPO PARA SOLO GRAmPEADO COm COmPRImENtO mAIOR QUE 6 m E mENOR OU IGUAL A 8 m, DIÂmEtRO DE 7 Cm, PERFURAÇÃO COm EQUIPAmENtO mANUAL E ARmADURA COm DIÂmEtRO DE 20 mm. AF_05/2016</v>
          </cell>
          <cell r="C1431" t="str">
            <v>m</v>
          </cell>
          <cell r="D1431">
            <v>146.38999999999999</v>
          </cell>
        </row>
        <row r="1432">
          <cell r="A1432">
            <v>93970</v>
          </cell>
          <cell r="B1432" t="str">
            <v>EXECUÇÃO DE GRAmPO PARA SOLO GRAmPEADO COm COmPRImENtO mAIOR QUE 8 mENOR OU IGUAL A 10 m, DIÂmEtRO DE 7 Cm, PERFURAÇÃO COm EQUIPAmENtO mANUAL E ARmADURA COm DIÂmEtRO DE 20 mm. AF_05/2016</v>
          </cell>
          <cell r="C1432" t="str">
            <v>m</v>
          </cell>
          <cell r="D1432">
            <v>140.88999999999999</v>
          </cell>
        </row>
        <row r="1433">
          <cell r="A1433">
            <v>93971</v>
          </cell>
          <cell r="B1433" t="str">
            <v>EXECUÇÃO DE GRAmPO PARA SOLO GRAmPEADO COm COmPRImENtO mAIOR QUE 10 m, DIÂmEtRO DE 7 Cm, PERFURAÇÃO COm EQUIPAmENtO mANUAL E ARmADURA COm DIÂmEtRO DE 20 mm. AF_05/2016</v>
          </cell>
          <cell r="C1433" t="str">
            <v>m</v>
          </cell>
          <cell r="D1433">
            <v>132.62</v>
          </cell>
        </row>
        <row r="1434">
          <cell r="A1434">
            <v>95108</v>
          </cell>
          <cell r="B1434" t="str">
            <v>EXECUÇÃO DE PROtEÇÃO DA CABEÇA DO tIRANtE COm USO DE FÔRmAS Em ChAPA COmPENSADA PLAStIFICADA DE mADEIRA E CONCREtO FCK =15 mPA. AF_07/2016</v>
          </cell>
          <cell r="C1434" t="str">
            <v>un.</v>
          </cell>
          <cell r="D1434">
            <v>24.9</v>
          </cell>
        </row>
        <row r="1435">
          <cell r="A1435">
            <v>100332</v>
          </cell>
          <cell r="B1435" t="str">
            <v>CONtENÇÃO Em PERFIL PRANChADO COm PRANChÃO DE mADEIRA, PERFIS ESPAÇADOS A 1,5 m PARA 1 SUBSOLO. AF_07/2019</v>
          </cell>
          <cell r="C1435" t="str">
            <v>m²</v>
          </cell>
          <cell r="D1435">
            <v>512.89</v>
          </cell>
        </row>
        <row r="1436">
          <cell r="A1436">
            <v>100333</v>
          </cell>
          <cell r="B1436" t="str">
            <v>CONtENÇÃO Em PERFIL PRANChADO COm PRANChÃO DE mADEIRA, PERFIS ESPAÇADOS A 1,5 m PARA 2 OU mAIS SUBSOLOS. AF_07/2019</v>
          </cell>
          <cell r="C1436" t="str">
            <v>m²</v>
          </cell>
          <cell r="D1436">
            <v>318.83</v>
          </cell>
        </row>
        <row r="1437">
          <cell r="A1437">
            <v>100334</v>
          </cell>
          <cell r="B1437" t="str">
            <v>CONtENÇÃO Em PERFIL PRANChADO COm PRANChÃO DE mADEIRA, PERFIS ESPAÇADOS A 2 m PARA 1 SUBSOLO. AF_07/2019</v>
          </cell>
          <cell r="C1437" t="str">
            <v>m²</v>
          </cell>
          <cell r="D1437">
            <v>406.87</v>
          </cell>
        </row>
        <row r="1438">
          <cell r="A1438">
            <v>100335</v>
          </cell>
          <cell r="B1438" t="str">
            <v>CONtENÇÃO Em PERFIL PRANChADO COm PRANChÃO DE mADEIRA, PERFIS ESPAÇADOS A 2 m PARA 2 OU mAIS SUBSOLOS. AF_07/2019</v>
          </cell>
          <cell r="C1438" t="str">
            <v>m²</v>
          </cell>
          <cell r="D1438">
            <v>261.33</v>
          </cell>
        </row>
        <row r="1439">
          <cell r="A1439">
            <v>100341</v>
          </cell>
          <cell r="B1439" t="str">
            <v>FABRICAÇÃO, mONtAGEm E DESmONtAGEm DE FÔRmA PARA CORtINA DE CONtENÇÃO, Em ChAPA DE mADEIRA COmPENSADA PLAStIFICADA, E = 18 mm, 10 UtILIZAÇÕES. AF_07/2019</v>
          </cell>
          <cell r="C1439" t="str">
            <v>m²</v>
          </cell>
          <cell r="D1439">
            <v>29.53</v>
          </cell>
        </row>
        <row r="1440">
          <cell r="A1440">
            <v>100342</v>
          </cell>
          <cell r="B1440" t="str">
            <v>ARmAÇÃO DE CORtINA DE CONtENÇÃO Em CONCREtO ARmADO, COm AÇO CA-50 DE 6,3 mm - mONtAGEm. AF_07/2019</v>
          </cell>
          <cell r="C1440" t="str">
            <v>kg</v>
          </cell>
          <cell r="D1440">
            <v>9.51</v>
          </cell>
        </row>
        <row r="1441">
          <cell r="A1441">
            <v>100343</v>
          </cell>
          <cell r="B1441" t="str">
            <v>ARmAÇÃO DE CORtINA DE CONtENÇÃO Em CONCREtO ARmADO, COm AÇO CA-50 DE 8 mm - mONtAGEm. AF_07/2019</v>
          </cell>
          <cell r="C1441" t="str">
            <v>kg</v>
          </cell>
          <cell r="D1441">
            <v>9.11</v>
          </cell>
        </row>
        <row r="1442">
          <cell r="A1442">
            <v>100344</v>
          </cell>
          <cell r="B1442" t="str">
            <v>ARmAÇÃO DE CORtINA DE CONtENÇÃO Em CONCREtO ARmADO, COm AÇO CA-50 DE 10 mm - mONtAGEm. AF_07/2019</v>
          </cell>
          <cell r="C1442" t="str">
            <v>kg</v>
          </cell>
          <cell r="D1442">
            <v>7.42</v>
          </cell>
        </row>
        <row r="1443">
          <cell r="A1443">
            <v>100345</v>
          </cell>
          <cell r="B1443" t="str">
            <v>ARmAÇÃO DE CORtINA DE CONtENÇÃO Em CONCREtO ARmADO, COm AÇO CA-50 DE 12,5 mm - mONtAGEm. AF_07/2019</v>
          </cell>
          <cell r="C1443" t="str">
            <v>kg</v>
          </cell>
          <cell r="D1443">
            <v>6.56</v>
          </cell>
        </row>
        <row r="1444">
          <cell r="A1444">
            <v>100346</v>
          </cell>
          <cell r="B1444" t="str">
            <v>ARmAÇÃO DE CORtINA DE CONtENÇÃO Em CONCREtO ARmADO, COm AÇO CA-50 DE 16 mm - mONtAGEm. AF_07/2019</v>
          </cell>
          <cell r="C1444" t="str">
            <v>kg</v>
          </cell>
          <cell r="D1444">
            <v>6.07</v>
          </cell>
        </row>
        <row r="1445">
          <cell r="A1445">
            <v>100347</v>
          </cell>
          <cell r="B1445" t="str">
            <v>ARmAÇÃO DE CORtINA DE CONtENÇÃO Em CONCREtO ARmADO, COm AÇO CA-50 DE 20 mm - mONtAGEm. AF_07/2019</v>
          </cell>
          <cell r="C1445" t="str">
            <v>kg</v>
          </cell>
          <cell r="D1445">
            <v>5.55</v>
          </cell>
        </row>
        <row r="1446">
          <cell r="A1446">
            <v>100348</v>
          </cell>
          <cell r="B1446" t="str">
            <v>ARmAÇÃO DE CORtINA DE CONtENÇÃO Em CONCREtO ARmADO, COm AÇO CA-50 DE 25 mm - mONtAGEm. AF_07/2019</v>
          </cell>
          <cell r="C1446" t="str">
            <v>kg</v>
          </cell>
          <cell r="D1446">
            <v>6.04</v>
          </cell>
        </row>
        <row r="1447">
          <cell r="A1447">
            <v>100349</v>
          </cell>
          <cell r="B1447" t="str">
            <v>CONCREtAGEm DE CORtINA DE CONtENÇÃO, AtRAVÉS DE BOmBA   LANÇAmENtO, ADENSAmENtO E ACABAmENtO. AF_07/2019</v>
          </cell>
          <cell r="C1447" t="str">
            <v>m³</v>
          </cell>
          <cell r="D1447">
            <v>386.31</v>
          </cell>
        </row>
        <row r="1448">
          <cell r="A1448" t="str">
            <v>73799/1</v>
          </cell>
          <cell r="B1448" t="str">
            <v>GRELhA Em FERRO Fun.DIDO SImPLES COm REQUADRO, CARGA mÁXImA 12,5 t,  300 X 1000 mm, E = 15 mm, FORNECIDA E ASSENtADA COm ARGAmASSA 1:4 CImENtO:AREIA.</v>
          </cell>
          <cell r="C1448" t="str">
            <v>un.</v>
          </cell>
          <cell r="D1448">
            <v>303.61</v>
          </cell>
        </row>
        <row r="1449">
          <cell r="A1449" t="str">
            <v>73856/1</v>
          </cell>
          <cell r="B1449" t="str">
            <v>BOCA P/BUEIRO SImPLES tUBULAR D=0,40m Em CONCREtO CICLOPICO, INCLINDO FORmAS, ESCAVACAO, REAtERRO E mAtERIAIS, EXCLUINDO mAtERIAL REAtERRO JAZIDA E tRANSPORtE</v>
          </cell>
          <cell r="C1449" t="str">
            <v>un.</v>
          </cell>
          <cell r="D1449">
            <v>719.54</v>
          </cell>
        </row>
        <row r="1450">
          <cell r="A1450" t="str">
            <v>73856/2</v>
          </cell>
          <cell r="B1450" t="str">
            <v>BOCA PARA BUEIRO SImPLES tUBULAR, DIAmEtRO =0,60m, Em CONCREtO CICLOPICO, INCLUINDO FORmAS, ESCAVACAO, REAtERRO E mAtERIAIS, EXCLUINDO mAtERIAL REAtERRO JAZIDA E tRANSPORtE.</v>
          </cell>
          <cell r="C1450" t="str">
            <v>un.</v>
          </cell>
          <cell r="D1450">
            <v>1166.95</v>
          </cell>
        </row>
        <row r="1451">
          <cell r="A1451" t="str">
            <v>73856/3</v>
          </cell>
          <cell r="B1451" t="str">
            <v>BOCA PARA BUEIRO SImPLES tUBULAR, DIAmEtRO =0,80m, Em CONCREtO CICLOPICO, INCLUINDO FORmAS, ESCAVACAO, REAtERRO E mAtERIAIS, EXCLUINDO mAtERIAL REAtERRO JAZIDA E tRANSPORtE.</v>
          </cell>
          <cell r="C1451" t="str">
            <v>un.</v>
          </cell>
          <cell r="D1451">
            <v>1734.02</v>
          </cell>
        </row>
        <row r="1452">
          <cell r="A1452" t="str">
            <v>73856/4</v>
          </cell>
          <cell r="B1452" t="str">
            <v>BOCA PARA BUEIRO SImPLES tUBULAR, DIAmEtRO =1,00m, Em CONCREtO CICLOPICO, INCLUINDO FORmAS, ESCAVACAO, REAtERRO E mAtERIAIS, EXCLUINDO mAtERIAL REAtERRO JAZIDA E tRANSPORtE.</v>
          </cell>
          <cell r="C1452" t="str">
            <v>un.</v>
          </cell>
          <cell r="D1452">
            <v>2427.59</v>
          </cell>
        </row>
        <row r="1453">
          <cell r="A1453" t="str">
            <v>73856/5</v>
          </cell>
          <cell r="B1453" t="str">
            <v>BOCA PARA BUEIRO SImPLES tUBULAR, DIAmEtRO =1,20m, Em CONCREtO CICLOPICO, INCLUINDO FORmAS, ESCAVACAO, REAtERRO E mAtERIAIS, EXCLUINDO mAtERIAL REAtERRO JAZIDA E tRANSPORtE.</v>
          </cell>
          <cell r="C1453" t="str">
            <v>un.</v>
          </cell>
          <cell r="D1453">
            <v>3253.07</v>
          </cell>
        </row>
        <row r="1454">
          <cell r="A1454" t="str">
            <v>73856/6</v>
          </cell>
          <cell r="B1454" t="str">
            <v>BOCA PARA BUEIRO DUPLO tUBULAR, DIAmEtRO =0,40m, Em CONCREtO CICLOPICO, INCLUINDO FORmAS, ESCAVACAO, REAtERRO E mAtERIAIS, EXCLUINDO mAtERIAL REAtERRO JAZIDA E tRANSPORtE.</v>
          </cell>
          <cell r="C1454" t="str">
            <v>un.</v>
          </cell>
          <cell r="D1454">
            <v>1008.42</v>
          </cell>
        </row>
        <row r="1455">
          <cell r="A1455" t="str">
            <v>73856/7</v>
          </cell>
          <cell r="B1455" t="str">
            <v>BOCA PARA BUEIRO DUPLO tUBULAR, DIAmEtRO =0,60m, Em CONCREtO CICLOPICO, INCLUINDO FORmAS, ESCAVACAO, REAtERRO E mAtERIAIS, EXCLUINDO mAtERIAL REAtERRO JAZIDA E tRANSPORtE.</v>
          </cell>
          <cell r="C1455" t="str">
            <v>un.</v>
          </cell>
          <cell r="D1455">
            <v>1646.06</v>
          </cell>
        </row>
        <row r="1456">
          <cell r="A1456" t="str">
            <v>73856/8</v>
          </cell>
          <cell r="B1456" t="str">
            <v>BOCA PARA BUEIRO DUPLO tUBULAR, DIAmEtRO =0,80m, Em CONCREtO CICLOPICO, INCLUINDO FORmAS, ESCAVACAO, REAtERRO E mAtERIAIS, EXCLUINDO mAtERIAL REAtERRO JAZIDA E tRANSPORtE.</v>
          </cell>
          <cell r="C1456" t="str">
            <v>un.</v>
          </cell>
          <cell r="D1456">
            <v>2452.13</v>
          </cell>
        </row>
        <row r="1457">
          <cell r="A1457" t="str">
            <v>73856/9</v>
          </cell>
          <cell r="B1457" t="str">
            <v>BOCA PARA BUEIRO DUPLO tUBULAR, DIAmEtRO =1,00m, Em CONCREtO CICLOPICO, INCLUINDO FORmAS, ESCAVACAO, REAtERRO E mAtERIAIS, EXCLUINDO mAtERIAL REAtERRO JAZIDA E tRANSPORtE.</v>
          </cell>
          <cell r="C1457" t="str">
            <v>un.</v>
          </cell>
          <cell r="D1457">
            <v>3119.87</v>
          </cell>
        </row>
        <row r="1458">
          <cell r="A1458" t="str">
            <v>73856/10</v>
          </cell>
          <cell r="B1458" t="str">
            <v>BOCA PARA BUEIRO DUPLOtUBULAR, DIAmEtRO =1,20m, Em CONCREtO CICLOPICO, INCLUINDO FORmAS, ESCAVACAO, REAtERRO E mAtERIAIS, EXCLUINDO mAtERIAL REAtERRO JAZIDA E tRANSPORtE.</v>
          </cell>
          <cell r="C1458" t="str">
            <v>un.</v>
          </cell>
          <cell r="D1458">
            <v>4599.33</v>
          </cell>
        </row>
        <row r="1459">
          <cell r="A1459" t="str">
            <v>73856/11</v>
          </cell>
          <cell r="B1459" t="str">
            <v>BOCA PARA BUEIRO tRIPLO tUBULAR, DIAmEtRO =0,40m, Em CONCREtO CICLOPICO, INCLUINDO FORmAS, ESCAVACAO, REAtERRO E mAtERIAIS, EXCLUINDO mAtERIAL REAtERRO JAZIDA E tRANSPORtE.</v>
          </cell>
          <cell r="C1459" t="str">
            <v>un.</v>
          </cell>
          <cell r="D1459">
            <v>1296.8499999999999</v>
          </cell>
        </row>
        <row r="1460">
          <cell r="A1460" t="str">
            <v>73856/12</v>
          </cell>
          <cell r="B1460" t="str">
            <v>BOCA PARA BUEIRO tRIPLO tUBULAR, DIAmEtRO =0,60m, Em CONCREtO CICLOPICO, INCLUINDO FORmAS, ESCAVACAO, REAtERRO E mAtERIAIS, EXCLUINDO mAtERIAL REAtERRO JAZIDA E tRANSPORtE.</v>
          </cell>
          <cell r="C1460" t="str">
            <v>un.</v>
          </cell>
          <cell r="D1460">
            <v>2124.6999999999998</v>
          </cell>
        </row>
        <row r="1461">
          <cell r="A1461" t="str">
            <v>73856/13</v>
          </cell>
          <cell r="B1461" t="str">
            <v>BOCA PARA BUEIRO tRIPLO tUBULAR, DIAmEtRO =0,80m, Em CONCREtO CICLOPICO, INCLUINDO FORmAS, ESCAVACAO, REAtERRO E mAtERIAIS, EXCLUINDO mAtERIAL REAtERRO JAZIDA E tRANSPORtE.</v>
          </cell>
          <cell r="C1461" t="str">
            <v>un.</v>
          </cell>
          <cell r="D1461">
            <v>3169.85</v>
          </cell>
        </row>
        <row r="1462">
          <cell r="A1462" t="str">
            <v>73856/14</v>
          </cell>
          <cell r="B1462" t="str">
            <v>BOCA PARA BUEIRO tRIPLO tUBULAR, DIAmEtRO =1,00m, Em CONCREtO CICLOPICO, INCLUINDO FORmAS, ESCAVACAO, REAtERRO E mAtERIAIS, EXCLUINDO mAtERIAL REAtERRO JAZIDA E tRANSPORtE.</v>
          </cell>
          <cell r="C1462" t="str">
            <v>un.</v>
          </cell>
          <cell r="D1462">
            <v>4440.78</v>
          </cell>
        </row>
        <row r="1463">
          <cell r="A1463" t="str">
            <v>73856/15</v>
          </cell>
          <cell r="B1463" t="str">
            <v>BOCA PARA BUEIRO tRIPLO tUBULAR, DIAmEtRO =1,20m, Em CONCREtO CICLOPICO, INCLUINDO FORmAS, ESCAVACAO, REAtERRO E mAtERIAIS, EXCLUINDO mAtERIAL REAtERRO JAZIDA E tRANSPORtE.</v>
          </cell>
          <cell r="C1463" t="str">
            <v>un.</v>
          </cell>
          <cell r="D1463">
            <v>5945.71</v>
          </cell>
        </row>
        <row r="1464">
          <cell r="A1464" t="str">
            <v>74224/1</v>
          </cell>
          <cell r="B1464" t="str">
            <v>POCO DE VISItA PARA DRENAGEm PLUVIAL, Em CONCREtO EStRUtURAL, DImENSOES INtERNAS DE 90X150X80Cm (LARGXCOmPXALt), PARA REDE DE 600 mm, EXCLUSOS tAmPAO E ChAmINE.</v>
          </cell>
          <cell r="C1464" t="str">
            <v>un.</v>
          </cell>
          <cell r="D1464">
            <v>1594.85</v>
          </cell>
        </row>
        <row r="1465">
          <cell r="A1465">
            <v>83659</v>
          </cell>
          <cell r="B1465" t="str">
            <v>BOCA DE LOBO Em ALVENARIA tIJOLO mACICO, REVEStIDA C/ ARGAmASSA DE CImENtO E AREIA 1:3, SOBRE LAStRO DE CONCREtO 10Cm E tAmPA DE CONCREtO ARmADO</v>
          </cell>
          <cell r="C1465" t="str">
            <v>un.</v>
          </cell>
          <cell r="D1465">
            <v>816.64</v>
          </cell>
        </row>
        <row r="1466">
          <cell r="A1466">
            <v>83716</v>
          </cell>
          <cell r="B1466" t="str">
            <v>GRELhA FF 30X90Cm, 135KG, P/ CX RALO COm ASSENtAmENtO DE ARGAmASSA CImENtO/AREIA 1:4 - FORNECImENtO E INStALAÇÃO</v>
          </cell>
          <cell r="C1466" t="str">
            <v>un.</v>
          </cell>
          <cell r="D1466">
            <v>302.76</v>
          </cell>
        </row>
        <row r="1467">
          <cell r="A1467">
            <v>97976</v>
          </cell>
          <cell r="B1467" t="str">
            <v>POÇO DE INSPEÇÃO CIRCULAR PARA ESGOtO, Em ALVENARIA COm tIJOLOS CERÂmICOS mACIÇOS, DIÂmEtRO INtERNO = 0,6 m, PROFun.DIDADE = 1 m, EXCLUINDO tAmPÃO. AF_05/2018</v>
          </cell>
          <cell r="C1467" t="str">
            <v>un.</v>
          </cell>
          <cell r="D1467">
            <v>911.5</v>
          </cell>
        </row>
        <row r="1468">
          <cell r="A1468">
            <v>97977</v>
          </cell>
          <cell r="B1468" t="str">
            <v>POÇO DE INSPEÇÃO CIRCULAR PARA ESGOtO, Em ALVENARIA COm tIJOLOS CERÂmICOS mACIÇOS, DIÂmEtRO INtERNO = 0,6 m, PROFun.DIDADE = 1,5 m, EXCLUINDO tAmPÃO. AF_05/2018</v>
          </cell>
          <cell r="C1468" t="str">
            <v>un.</v>
          </cell>
          <cell r="D1468">
            <v>1324.61</v>
          </cell>
        </row>
        <row r="1469">
          <cell r="A1469">
            <v>97980</v>
          </cell>
          <cell r="B1469" t="str">
            <v>BASE PARA POÇO DE VISItA CIRCULAR PARA  ESGOtO, Em ALVENARIA COm tIJOLOS CERÂmICOS mACIÇOS, DIÂmEtRO INtERNO = 0,8 m, PROFun.DIDADE = 1,45 m, EXCLUINDO tAmPÃO. AF_05/2018</v>
          </cell>
          <cell r="C1469" t="str">
            <v>un.</v>
          </cell>
          <cell r="D1469">
            <v>1696.89</v>
          </cell>
        </row>
        <row r="1470">
          <cell r="A1470">
            <v>97981</v>
          </cell>
          <cell r="B1470" t="str">
            <v>ACRÉSCImO PARA POÇO DE VISItA CIRCULAR PARA ESGOtO, Em ALVENARIA COm tIJOLOS CERÂmICOS mACIÇOS, DIÂmEtRO INtERNO = 0,8 m. AF_05/2018</v>
          </cell>
          <cell r="C1470" t="str">
            <v>m</v>
          </cell>
          <cell r="D1470">
            <v>1015.45</v>
          </cell>
        </row>
        <row r="1471">
          <cell r="A1471">
            <v>97983</v>
          </cell>
          <cell r="B1471" t="str">
            <v>ACRÉSCImO PARA POÇO DE VISItA CIRCULAR PARA ESGOtO, Em CONCREtO PRÉ-mOLDADO, DIÂmEtRO INtERNO = 1 m. AF_05/2018</v>
          </cell>
          <cell r="C1471" t="str">
            <v>m</v>
          </cell>
          <cell r="D1471">
            <v>331.95</v>
          </cell>
        </row>
        <row r="1472">
          <cell r="A1472">
            <v>97985</v>
          </cell>
          <cell r="B1472" t="str">
            <v>ACRÉSCImO PARA POÇO DE VISItA CIRCULAR PARA  ESGOtO, Em ALVENARIA COm tIJOLOS CERÂmICOS mACIÇOS, DIÂmEtRO INtERNO = 1 m. AF_05/2018</v>
          </cell>
          <cell r="C1472" t="str">
            <v>m</v>
          </cell>
          <cell r="D1472">
            <v>1229.55</v>
          </cell>
        </row>
        <row r="1473">
          <cell r="A1473">
            <v>97987</v>
          </cell>
          <cell r="B1473" t="str">
            <v>ACRÉSCImO PARA POÇO DE VISItA CIRCULAR PARA ESGOtO, Em CONCREtO PRÉ-mOLDADO, DIÂmEtRO INtERNO = 1,2 m. AF_05/2018</v>
          </cell>
          <cell r="C1473" t="str">
            <v>m</v>
          </cell>
          <cell r="D1473">
            <v>373.79</v>
          </cell>
        </row>
        <row r="1474">
          <cell r="A1474">
            <v>97988</v>
          </cell>
          <cell r="B1474" t="str">
            <v>BASE PARA POÇO DE VISItA CIRCULAR PARA  ESGOtO, Em ALVENARIA COm tIJOLOS CERÂmICOS mACIÇOS, DIÂmEtRO INtERNO = 1,2 m, PROFun.DIDADE = 1,45 m, EXCLUINDO tAmPÃO. AF_05/2018</v>
          </cell>
          <cell r="C1474" t="str">
            <v>un.</v>
          </cell>
          <cell r="D1474">
            <v>2450.73</v>
          </cell>
        </row>
        <row r="1475">
          <cell r="A1475">
            <v>97989</v>
          </cell>
          <cell r="B1475" t="str">
            <v>ACRÉSCImO PARA POÇO DE VISItA CIRCULAR PARA ESGOtO, Em ALVENARIA COm tIJOLOS CERÂmICOS mACIÇOS, DIÂmEtRO INtERNO = 1,2 m. AF_05/2018</v>
          </cell>
          <cell r="C1475" t="str">
            <v>m</v>
          </cell>
          <cell r="D1475">
            <v>1443.67</v>
          </cell>
        </row>
        <row r="1476">
          <cell r="A1476">
            <v>97991</v>
          </cell>
          <cell r="B1476" t="str">
            <v>ACRÉSCImO PARA POÇO DE VISItA CIRCULAR PARA  ESGOtO, Em CONCREtO PRÉ-mOLDADO, DIÂmEtRO INtERNO = 1,5 m. AF_05/2018</v>
          </cell>
          <cell r="C1476" t="str">
            <v>m</v>
          </cell>
          <cell r="D1476">
            <v>578.76</v>
          </cell>
        </row>
        <row r="1477">
          <cell r="A1477">
            <v>97992</v>
          </cell>
          <cell r="B1477" t="str">
            <v>BASE PARA POÇO DE VISItA CIRCULAR PARA  ESGOtO, Em ALVENARIA COm tIJOLOS CERÂmICOS mACIÇOS, DIÂmEtRO INtERNO = 1,5 m, PROFun.DIDADE = 1,45 m, EXCLUINDO tAmPÃO. AF_05/2018</v>
          </cell>
          <cell r="C1477" t="str">
            <v>un.</v>
          </cell>
          <cell r="D1477">
            <v>3105.72</v>
          </cell>
        </row>
        <row r="1478">
          <cell r="A1478">
            <v>97993</v>
          </cell>
          <cell r="B1478" t="str">
            <v>ACRÉSCImO PARA POÇO DE VISItA CIRCULAR PARA  ESGOtO, Em ALVENARIA COm tIJOLOS CERÂmICOS mACIÇOS, DIÂmEtRO INtERNO = 1,5 m. AF_05/2018</v>
          </cell>
          <cell r="C1478" t="str">
            <v>m</v>
          </cell>
          <cell r="D1478">
            <v>1764.85</v>
          </cell>
        </row>
        <row r="1479">
          <cell r="A1479">
            <v>97994</v>
          </cell>
          <cell r="B1479" t="str">
            <v>BASE PARA POÇO DE VISItA REtANGULAR PARA  ESGOtO, Em ALVENARIA COm BLOCOS DE CONCREtO, DImENSÕES INtERNAS = 1X1 m, PROFun.DIDADE = 1,45 m, EXCLUINDO tAmPÃO. AF_05/2018</v>
          </cell>
          <cell r="C1479" t="str">
            <v>un.</v>
          </cell>
          <cell r="D1479">
            <v>2158.52</v>
          </cell>
        </row>
        <row r="1480">
          <cell r="A1480">
            <v>97995</v>
          </cell>
          <cell r="B1480" t="str">
            <v>ACRÉSCImO PARA POÇO DE VISItA REtANGULAR PARA ESGOtO, Em ALVENARIA COm BLOCOS DE CONCREtO, DImENSÕES INtERNAS = 1X1 m. AF_05/2018</v>
          </cell>
          <cell r="C1480" t="str">
            <v>m</v>
          </cell>
          <cell r="D1480">
            <v>1131.0899999999999</v>
          </cell>
        </row>
        <row r="1481">
          <cell r="A1481">
            <v>97996</v>
          </cell>
          <cell r="B1481" t="str">
            <v>BASE PARA POÇO DE VISItA REtANGULAR PARA ESGOtO, Em ALVENARIA COm BLOCOS DE CONCREtO, DImENSÕES INtERNAS = 1X1,5 m, PROFun.DIDADE = 1,45 m, EXCLUINDO tAmPÃO. AF_05/2018</v>
          </cell>
          <cell r="C1481" t="str">
            <v>un.</v>
          </cell>
          <cell r="D1481">
            <v>2724.33</v>
          </cell>
        </row>
        <row r="1482">
          <cell r="A1482">
            <v>97997</v>
          </cell>
          <cell r="B1482" t="str">
            <v>ACRÉSCImO PARA POÇO DE VISItA REtANGULAR PARA ESGOtO, Em ALVENARIA COm BLOCOS DE CONCREtO, DImENSÕES INtERNAS = 1X1,5 m. AF_05/2018</v>
          </cell>
          <cell r="C1482" t="str">
            <v>m</v>
          </cell>
          <cell r="D1482">
            <v>1355.4</v>
          </cell>
        </row>
        <row r="1483">
          <cell r="A1483">
            <v>97999</v>
          </cell>
          <cell r="B1483" t="str">
            <v>ACRÉSCImO PARA POÇO DE VISItA REtANGULAR PARA ESGOtO, Em ALVENARIA COm BLOCOS DE CONCREtO, DImENSÕES INtERNAS = 1X2 m. AF_05/2018</v>
          </cell>
          <cell r="C1483" t="str">
            <v>m</v>
          </cell>
          <cell r="D1483">
            <v>1579.72</v>
          </cell>
        </row>
        <row r="1484">
          <cell r="A1484">
            <v>98001</v>
          </cell>
          <cell r="B1484" t="str">
            <v>ACRÉSCImO PARA POÇO DE VISItA REtANGULAR PARA ESGOtO, Em ALVENARIA COm BLOCOS DE CONCREtO, DImENSÕES INtERNAS = 1X2,5 m. AF_05/2018</v>
          </cell>
          <cell r="C1484" t="str">
            <v>m</v>
          </cell>
          <cell r="D1484">
            <v>1804.04</v>
          </cell>
        </row>
        <row r="1485">
          <cell r="A1485">
            <v>98002</v>
          </cell>
          <cell r="B1485" t="str">
            <v>BASE PARA POÇO DE VISItA REtANGULAR PARA ESGOtO, Em ALVENARIA COm BLOCOS DE CONCREtO, DImENSÕES INtERNAS = 1X3 m, PROFun.DIDADE = 1,45 m, EXCLUINDO tAmPÃO. AF_05/2018</v>
          </cell>
          <cell r="C1485" t="str">
            <v>un.</v>
          </cell>
          <cell r="D1485">
            <v>4446.46</v>
          </cell>
        </row>
        <row r="1486">
          <cell r="A1486">
            <v>98003</v>
          </cell>
          <cell r="B1486" t="str">
            <v>ACRÉSCImO PARA POÇO DE VISItA REtANGULAR PARA ESGOtO, Em ALVENARIA COm BLOCOS DE CONCREtO, DImENSÕES INtERNAS = 1X3 m. AF_05/2018</v>
          </cell>
          <cell r="C1486" t="str">
            <v>m</v>
          </cell>
          <cell r="D1486">
            <v>2028.38</v>
          </cell>
        </row>
        <row r="1487">
          <cell r="A1487">
            <v>98005</v>
          </cell>
          <cell r="B1487" t="str">
            <v>ACRÉSCImO PARA POÇO DE VISItA REtANGULAR PARA ESGOtO, Em ALVENARIA COm BLOCOS DE CONCREtO, DImENSÕES INtERNAS = 1X3,5 m. AF_05/2018</v>
          </cell>
          <cell r="C1487" t="str">
            <v>m</v>
          </cell>
          <cell r="D1487">
            <v>2252.7199999999998</v>
          </cell>
        </row>
        <row r="1488">
          <cell r="A1488">
            <v>98006</v>
          </cell>
          <cell r="B1488" t="str">
            <v>BASE PARA POÇO DE VISItA REtANGULAR PARA ESGOtO, Em ALVENARIA COm BLOCOS DE CONCREtO, DImENSÕES INtERNAS = 1X4 m, PROFun.DIDADE = 1,45 m, EXCLUINDO tAmPÃO. AF_05/2018</v>
          </cell>
          <cell r="C1488" t="str">
            <v>un.</v>
          </cell>
          <cell r="D1488">
            <v>5584.25</v>
          </cell>
        </row>
        <row r="1489">
          <cell r="A1489">
            <v>98007</v>
          </cell>
          <cell r="B1489" t="str">
            <v>ACRÉSCImO PARA POÇO DE VISItA REtANGULAR PARA ESGOtO, Em ALVENARIA COm BLOCOS DE CONCREtO, DImENSÕES INtERNAS = 1X4 m. AF_05/2018</v>
          </cell>
          <cell r="C1489" t="str">
            <v>m</v>
          </cell>
          <cell r="D1489">
            <v>2477.0300000000002</v>
          </cell>
        </row>
        <row r="1490">
          <cell r="A1490">
            <v>98008</v>
          </cell>
          <cell r="B1490" t="str">
            <v>BASE PARA POÇO DE VISItA REtANGULAR PARA ESGOtO, Em ALVENARIA COm BLOCOS DE CONCREtO, DImENSÕES INtERNAS = 1,5X1,5 m, PROFun.DIDADE = 1,45 m, EXCLUINDO tAmPÃO . AF_05/2018</v>
          </cell>
          <cell r="C1490" t="str">
            <v>un.</v>
          </cell>
          <cell r="D1490">
            <v>3366.34</v>
          </cell>
        </row>
        <row r="1491">
          <cell r="A1491">
            <v>98009</v>
          </cell>
          <cell r="B1491" t="str">
            <v>ACRÉSCImO PARA POÇO DE VISItA REtANGULAR PARA ESGOtO, Em ALVENARIA COm BLOCOS DE CONCREtO, DImENSÕES INtERNAS = 1,5X1,5 m. AF_05/2018</v>
          </cell>
          <cell r="C1491" t="str">
            <v>m</v>
          </cell>
          <cell r="D1491">
            <v>1579.72</v>
          </cell>
        </row>
        <row r="1492">
          <cell r="A1492">
            <v>98010</v>
          </cell>
          <cell r="B1492" t="str">
            <v>BASE PARA POÇO DE VISItA REtANGULAR PARA ESGOtO, Em ALVENARIA COm BLOCOS DE CONCREtO, DImENSÕES INtERNAS = 1,5X2 m, PROFun.DIDADE = 1,45 m, EXCLUINDO tAmPÃO. AF_05/2018</v>
          </cell>
          <cell r="C1492" t="str">
            <v>un.</v>
          </cell>
          <cell r="D1492">
            <v>4095.33</v>
          </cell>
        </row>
        <row r="1493">
          <cell r="A1493">
            <v>98011</v>
          </cell>
          <cell r="B1493" t="str">
            <v>ACRÉSCImO PARA POÇO DE VISItA REtANGULAR PARA ESGOtO, Em ALVENARIA COm BLOCOS DE CONCREtO, DImENSÕES INtERNAS = 1,5X2 m. AF_05/2018</v>
          </cell>
          <cell r="C1493" t="str">
            <v>m</v>
          </cell>
          <cell r="D1493">
            <v>1804.04</v>
          </cell>
        </row>
        <row r="1494">
          <cell r="A1494">
            <v>98012</v>
          </cell>
          <cell r="B1494" t="str">
            <v>BASE PARA POÇO DE VISItA REtANGULAR PARA ESGOtO, Em ALVENARIA COm BLOCOS DE CONCREtO, DImENSÕES INtERNAS = 1,5X2,5 m, PROFun.DIDADE = 1,45 m, EXCLUINDO tAmPÃO. AF_05/2018</v>
          </cell>
          <cell r="C1494" t="str">
            <v>un.</v>
          </cell>
          <cell r="D1494">
            <v>4804.8999999999996</v>
          </cell>
        </row>
        <row r="1495">
          <cell r="A1495">
            <v>98013</v>
          </cell>
          <cell r="B1495" t="str">
            <v>ACRÉSCImO PARA POÇO DE VISItA REtANGULAR PARA ESGOtO, Em ALVENARIA COm BLOCOS DE CONCREtO, DImENSÕES INtERNAS = 1,5X2,5 m. AF_05/2018</v>
          </cell>
          <cell r="C1495" t="str">
            <v>m</v>
          </cell>
          <cell r="D1495">
            <v>2028.38</v>
          </cell>
        </row>
        <row r="1496">
          <cell r="A1496">
            <v>98014</v>
          </cell>
          <cell r="B1496" t="str">
            <v>BASE PARA POÇO DE VISItA REtANGULAR PARA ESGOtO, Em ALVENARIA COm BLOCOS DE CONCREtO, DImENSÕES INtERNAS = 1,5X3 m, PROFun.DIDADE = 1,45 m, EXCLUINDO tAmPÃO. AF_05/2018</v>
          </cell>
          <cell r="C1496" t="str">
            <v>un.</v>
          </cell>
          <cell r="D1496">
            <v>5514.35</v>
          </cell>
        </row>
        <row r="1497">
          <cell r="A1497">
            <v>98015</v>
          </cell>
          <cell r="B1497" t="str">
            <v>ACRÉSCImO PARA POÇO DE VISItA REtANGULAR PARA ESGOtO, Em ALVENARIA COm BLOCOS DE CONCREtO, DImENSÕES INtERNAS = 1,5X3 m. AF_05/2018</v>
          </cell>
          <cell r="C1497" t="str">
            <v>m</v>
          </cell>
          <cell r="D1497">
            <v>2252.7199999999998</v>
          </cell>
        </row>
        <row r="1498">
          <cell r="A1498">
            <v>98016</v>
          </cell>
          <cell r="B1498" t="str">
            <v>BASE PARA POÇO DE VISItA REtANGULAR PARA ESGOtO, Em ALVENARIA COm BLOCOS DE CONCREtO, DImENSÕES INtERNAS = 1,5X3,5 m, PROFun.DIDADE = 1,45 m, EXCLUINDO tAmPÃO. AF_05/2018</v>
          </cell>
          <cell r="C1498" t="str">
            <v>un.</v>
          </cell>
          <cell r="D1498">
            <v>6223.94</v>
          </cell>
        </row>
        <row r="1499">
          <cell r="A1499">
            <v>98017</v>
          </cell>
          <cell r="B1499" t="str">
            <v>ACRÉSCImO PARA POÇO DE VISItA REtANGULAR PARA ESGOtO, Em ALVENARIA COm BLOCOS DE CONCREtO, DImENSÕES INtERNAS = 1,5X3,5 m. AF_05/2018</v>
          </cell>
          <cell r="C1499" t="str">
            <v>m</v>
          </cell>
          <cell r="D1499">
            <v>2477.0300000000002</v>
          </cell>
        </row>
        <row r="1500">
          <cell r="A1500">
            <v>98018</v>
          </cell>
          <cell r="B1500" t="str">
            <v>BASE PARA POÇO DE VISItA REtANGULAR PARA ESGOtO, Em ALVENARIA COm BLOCOS DE CONCREtO, DImENSÕES INtERNAS = 1,5X4 m, PROFun.DIDADE = 1,45 m, EXCLUINDO tAmPÃO. AF_05/2018</v>
          </cell>
          <cell r="C1500" t="str">
            <v>un.</v>
          </cell>
          <cell r="D1500">
            <v>6933.47</v>
          </cell>
        </row>
        <row r="1501">
          <cell r="A1501">
            <v>98019</v>
          </cell>
          <cell r="B1501" t="str">
            <v>ACRÉSCImO PARA POÇO DE VISItA REtANGULAR PARA ESGOtO, Em ALVENARIA COm BLOCOS DE CONCREtO, DImENSÕES INtERNAS = 1,5X4 m. AF_05/2018</v>
          </cell>
          <cell r="C1501" t="str">
            <v>m</v>
          </cell>
          <cell r="D1501">
            <v>2730.91</v>
          </cell>
        </row>
        <row r="1502">
          <cell r="A1502">
            <v>98020</v>
          </cell>
          <cell r="B1502" t="str">
            <v>BASE PARA POÇO DE VISItA REtANGULAR PARA ESGOtO, Em ALVENARIA COm BLOCOS DE CONCREtO, DImENSÕES INtERNAS = 2X2 m, PROFun.DIDADE = 1,45 m, EXCLUINDO tAmPÃO. AF_05/2018</v>
          </cell>
          <cell r="C1502" t="str">
            <v>un.</v>
          </cell>
          <cell r="D1502">
            <v>4950.55</v>
          </cell>
        </row>
        <row r="1503">
          <cell r="A1503">
            <v>98021</v>
          </cell>
          <cell r="B1503" t="str">
            <v>ACRÉSCImO PARA POÇO DE VISItA REtANGULAR PARA ESGOtO, Em ALVENARIA COm BLOCOS DE CONCREtO, DImENSÕES INtERNAS = 2X2 m. AF_05/2018</v>
          </cell>
          <cell r="C1503" t="str">
            <v>m</v>
          </cell>
          <cell r="D1503">
            <v>2057.92</v>
          </cell>
        </row>
        <row r="1504">
          <cell r="A1504">
            <v>98022</v>
          </cell>
          <cell r="B1504" t="str">
            <v>BASE PARA POÇO DE VISItA REtANGULAR PARA ESGOtO, Em ALVENARIA COm BLOCOS DE CONCREtO, DImENSÕES INtERNAS = 2X2,5 m, PROFun.DIDADE = 1,45 m, EXCLUINDO tAmPÃO. AF_05/2018</v>
          </cell>
          <cell r="C1504" t="str">
            <v>un.</v>
          </cell>
          <cell r="D1504">
            <v>5793.13</v>
          </cell>
        </row>
        <row r="1505">
          <cell r="A1505">
            <v>98023</v>
          </cell>
          <cell r="B1505" t="str">
            <v>ACRÉSCImO PARA POÇO DE VISItA REtANGULAR PARA ESGOtO, Em ALVENARIA COm BLOCOS DE CONCREtO, DImENSÕES INtERNAS = 2X2,5 m. AF_05/2018</v>
          </cell>
          <cell r="C1505" t="str">
            <v>m</v>
          </cell>
          <cell r="D1505">
            <v>2282.25</v>
          </cell>
        </row>
        <row r="1506">
          <cell r="A1506">
            <v>98024</v>
          </cell>
          <cell r="B1506" t="str">
            <v>BASE PARA POÇO DE VISItA REtANGULAR PARA ESGOtO, Em ALVENARIA COm BLOCOS DE CONCREtO, DImENSÕES INtERNAS = 2X3 m, PROFun.DIDADE = 1,45 m, EXCLUINDO tAmPÃO. AF_05/2018</v>
          </cell>
          <cell r="C1506" t="str">
            <v>un.</v>
          </cell>
          <cell r="D1506">
            <v>6680.13</v>
          </cell>
        </row>
        <row r="1507">
          <cell r="A1507">
            <v>98025</v>
          </cell>
          <cell r="B1507" t="str">
            <v>ACRÉSCImO PARA POÇO DE VISItA REtANGULAR PARA ESGOtO, Em ALVENARIA COm BLOCOS DE CONCREtO, DImENSÕES INtERNAS = 2X3 m. AF_05/2018</v>
          </cell>
          <cell r="C1507" t="str">
            <v>m</v>
          </cell>
          <cell r="D1507">
            <v>2506.5500000000002</v>
          </cell>
        </row>
        <row r="1508">
          <cell r="A1508">
            <v>98026</v>
          </cell>
          <cell r="B1508" t="str">
            <v>BASE PARA POÇO DE VISItA REtANGULAR PARA ESGOtO, Em ALVENARIA COm BLOCOS DE CONCREtO, DImENSÕES INtERNAS = 2X3,5 m, PROFun.DIDADE = 1,45 m, EXCLUINDO tAmPÃO. AF_05/2018</v>
          </cell>
          <cell r="C1508" t="str">
            <v>un.</v>
          </cell>
          <cell r="D1508">
            <v>7528.22</v>
          </cell>
        </row>
        <row r="1509">
          <cell r="A1509">
            <v>98027</v>
          </cell>
          <cell r="B1509" t="str">
            <v>ACRÉSCImO PARA POÇO DE VISItA REtANGULAR PARA ESGOtO, Em ALVENARIA COm BLOCOS DE CONCREtO, DImENSÕES INtERNAS = 2X3,5 m. AF_05/2018</v>
          </cell>
          <cell r="C1509" t="str">
            <v>m</v>
          </cell>
          <cell r="D1509">
            <v>2730.91</v>
          </cell>
        </row>
        <row r="1510">
          <cell r="A1510">
            <v>98028</v>
          </cell>
          <cell r="B1510" t="str">
            <v>BASE PARA POÇO DE VISItA REtANGULAR PARA ESGOtO, Em ALVENARIA COm BLOCOS DE CONCREtO, DImENSÕES INtERNAS = 2X4 m, PROFun.DIDADE = 1,45 m, EXCLUINDO tAmPÃO. AF_05/2018</v>
          </cell>
          <cell r="C1510" t="str">
            <v>un.</v>
          </cell>
          <cell r="D1510">
            <v>8376.26</v>
          </cell>
        </row>
        <row r="1511">
          <cell r="A1511">
            <v>98029</v>
          </cell>
          <cell r="B1511" t="str">
            <v>ACRÉSCImO PARA POÇO DE VISItA REtANGULAR PARA ESGOtO, Em ALVENARIA COm BLOCOS DE CONCREtO, DImENSÕES INtERNAS = 2X4 m. AF_05/2018</v>
          </cell>
          <cell r="C1511" t="str">
            <v>m</v>
          </cell>
          <cell r="D1511">
            <v>2961.3</v>
          </cell>
        </row>
        <row r="1512">
          <cell r="A1512">
            <v>98030</v>
          </cell>
          <cell r="B1512" t="str">
            <v>BASE PARA POÇO DE VISItA REtANGULAR PARA ESGOtO, Em ALVENARIA COm BLOCOS DE CONCREtO, DImENSÕES INtERNAS = 2,5X2,5 m, PROFun.DIDADE = 1,45 m, EXCLUINDO tAmPÃO. AF_05/2018</v>
          </cell>
          <cell r="C1512" t="str">
            <v>un.</v>
          </cell>
          <cell r="D1512">
            <v>6836.78</v>
          </cell>
        </row>
        <row r="1513">
          <cell r="A1513">
            <v>98031</v>
          </cell>
          <cell r="B1513" t="str">
            <v>ACRÉSCImO PARA POÇO DE VISItA REtANGULAR PARA ESGOtO, Em ALVENARIA COm BLOCOS DE CONCREtO, DImENSÕES INtERNAS = 2,5X2,5 m. AF_05/2018</v>
          </cell>
          <cell r="C1513" t="str">
            <v>m</v>
          </cell>
          <cell r="D1513">
            <v>2512.7199999999998</v>
          </cell>
        </row>
        <row r="1514">
          <cell r="A1514">
            <v>98032</v>
          </cell>
          <cell r="B1514" t="str">
            <v>BASE PARA POÇO DE VISItA REtANGULAR PARA ESGOtO, Em ALVENARIA COm BLOCOS DE CONCREtO, DImENSÕES INtERNAS = 2,5X3 m, PROFun.DIDADE = 1,45 m, EXCLUINDO tAmPÃO. AF_05/2018</v>
          </cell>
          <cell r="C1514" t="str">
            <v>un.</v>
          </cell>
          <cell r="D1514">
            <v>7856.24</v>
          </cell>
        </row>
        <row r="1515">
          <cell r="A1515">
            <v>98033</v>
          </cell>
          <cell r="B1515" t="str">
            <v>ACRÉSCImO PARA POÇO DE VISItA REtANGULAR PARA ESGOtO, Em ALVENARIA COm BLOCOS DE CONCREtO, DImENSÕES INtERNAS = 2,5X3 m. AF_05/2018</v>
          </cell>
          <cell r="C1515" t="str">
            <v>m</v>
          </cell>
          <cell r="D1515">
            <v>2737.07</v>
          </cell>
        </row>
        <row r="1516">
          <cell r="A1516">
            <v>98034</v>
          </cell>
          <cell r="B1516" t="str">
            <v>BASE PARA POÇO DE VISItA REtANGULAR PARA ESGOtO, Em ALVENARIA COm BLOCOS DE CONCREtO, DImENSÕES INtERNAS = 2,5X3,5 m, PROFun.DIDADE = 1,45 m, EXCLUINDO tAmPÃO. AF_05/2018</v>
          </cell>
          <cell r="C1516" t="str">
            <v>un.</v>
          </cell>
          <cell r="D1516">
            <v>8875.67</v>
          </cell>
        </row>
        <row r="1517">
          <cell r="A1517">
            <v>98035</v>
          </cell>
          <cell r="B1517" t="str">
            <v>ACRÉSCImO PARA POÇO DE VISItA REtANGULAR PARA ESGOtO, Em ALVENARIA COm BLOCOS DE CONCREtO, DImENSÕES INtERNAS = 2,5X3,5 m. AF_05/2018</v>
          </cell>
          <cell r="C1517" t="str">
            <v>m</v>
          </cell>
          <cell r="D1517">
            <v>2961.3</v>
          </cell>
        </row>
        <row r="1518">
          <cell r="A1518">
            <v>98036</v>
          </cell>
          <cell r="B1518" t="str">
            <v>BASE PARA POÇO DE VISItA REtANGULAR PARA ESGOtO, Em ALVENARIA COm BLOCOS DE CONCREtO, DImENSÕES INtERNAS = 2,5X4 m, PROFun.DIDADE = 1,45 m, EXCLUINDO tAmPÃO. AF_05/2018</v>
          </cell>
          <cell r="C1518" t="str">
            <v>un.</v>
          </cell>
          <cell r="D1518">
            <v>9895.1299999999992</v>
          </cell>
        </row>
        <row r="1519">
          <cell r="A1519">
            <v>98037</v>
          </cell>
          <cell r="B1519" t="str">
            <v>ACRÉSCImO PARA POÇO DE VISItA REtANGULAR PARA ESGOtO, Em ALVENARIA COm BLOCOS DE CONCREtO, DImENSÕES INtERNAS = 2,5X4 m. AF_05/2018</v>
          </cell>
          <cell r="C1519" t="str">
            <v>m</v>
          </cell>
          <cell r="D1519">
            <v>3191.77</v>
          </cell>
        </row>
        <row r="1520">
          <cell r="A1520">
            <v>98038</v>
          </cell>
          <cell r="B1520" t="str">
            <v>BASE PARA POÇO DE VISItA REtANGULAR PARA ESGOtO, Em ALVENARIA COm BLOCOS DE CONCREtO, DImENSÕES INtERNAS = 3X3 m, PROFun.DIDADE = 1,45 m, EXCLUINDO tAmPÃO. AF_05/2018</v>
          </cell>
          <cell r="C1520" t="str">
            <v>un.</v>
          </cell>
          <cell r="D1520">
            <v>9078.24</v>
          </cell>
        </row>
        <row r="1521">
          <cell r="A1521">
            <v>98039</v>
          </cell>
          <cell r="B1521" t="str">
            <v>ACRÉSCImO PARA POÇO DE VISItA REtANGULAR PARA ESGOtO, Em ALVENARIA COm BLOCOS DE CONCREtO, DImENSÕES INtERNAS = 3X3 m. AF_05/2018</v>
          </cell>
          <cell r="C1521" t="str">
            <v>m</v>
          </cell>
          <cell r="D1521">
            <v>2967.46</v>
          </cell>
        </row>
        <row r="1522">
          <cell r="A1522">
            <v>98040</v>
          </cell>
          <cell r="B1522" t="str">
            <v>BASE PARA POÇO DE VISItA REtANGULAR PARA ESGOtO, Em ALVENARIA COm BLOCOS DE CONCREtO, DImENSÕES INtERNAS = 3X3,5 m, PROFun.DIDADE = 1,45 m, EXCLUINDO tAmPÃO. AF_05/2018</v>
          </cell>
          <cell r="C1522" t="str">
            <v>un.</v>
          </cell>
          <cell r="D1522">
            <v>10251.219999999999</v>
          </cell>
        </row>
        <row r="1523">
          <cell r="A1523">
            <v>98041</v>
          </cell>
          <cell r="B1523" t="str">
            <v>ACRÉSCImO PARA POÇO DE VISItA REtANGULAR PARA ESGOtO, Em ALVENARIA COm BLOCOS DE CONCREtO, DImENSÕES INtERNAS = 3X3,5 m. AF_05/2018</v>
          </cell>
          <cell r="C1523" t="str">
            <v>m</v>
          </cell>
          <cell r="D1523">
            <v>3191.77</v>
          </cell>
        </row>
        <row r="1524">
          <cell r="A1524">
            <v>98042</v>
          </cell>
          <cell r="B1524" t="str">
            <v>BASE PARA POÇO DE VISItA REtANGULAR PARA ESGOtO, Em ALVENARIA COm BLOCOS DE CONCREtO, DImENSÕES INtERNAS = 3X4 m, PROFun.DIDADE = 1,45 m, EXCLUINDO tAmPÃO. AF_05/2018</v>
          </cell>
          <cell r="C1524" t="str">
            <v>un.</v>
          </cell>
          <cell r="D1524">
            <v>11424.2</v>
          </cell>
        </row>
        <row r="1525">
          <cell r="A1525">
            <v>98043</v>
          </cell>
          <cell r="B1525" t="str">
            <v>ACRÉSCImO PARA POÇO DE VISItA REtANGULAR PARA ESGOtO, Em ALVENARIA COm BLOCOS DE CONCREtO, DImENSÕES INtERNAS = 3X4 m. AF_05/2018</v>
          </cell>
          <cell r="C1525" t="str">
            <v>m</v>
          </cell>
          <cell r="D1525">
            <v>3422.25</v>
          </cell>
        </row>
        <row r="1526">
          <cell r="A1526">
            <v>98044</v>
          </cell>
          <cell r="B1526" t="str">
            <v>BASE PARA POÇO DE VISItA REtANGULAR PARA ESGOtO, Em ALVENARIA COm BLOCOS DE CONCREtO, DImENSÕES INtERNAS = 3,5X3,5 m, PROFun.DIDADE = 1,45 m, EXCLUINDO tAmPÃO. AF_05/2018</v>
          </cell>
          <cell r="C1526" t="str">
            <v>un.</v>
          </cell>
          <cell r="D1526">
            <v>11635.57</v>
          </cell>
        </row>
        <row r="1527">
          <cell r="A1527">
            <v>98045</v>
          </cell>
          <cell r="B1527" t="str">
            <v>ACRÉSCImO PARA POÇO DE VISItA REtANGULAR PARA ESGOtO, Em ALVENARIA COm BLOCOS DE CONCREtO, DImENSÕES INtERNAS = 3,5X3,5 m. AF_05/2018</v>
          </cell>
          <cell r="C1527" t="str">
            <v>m</v>
          </cell>
          <cell r="D1527">
            <v>3422.25</v>
          </cell>
        </row>
        <row r="1528">
          <cell r="A1528">
            <v>98046</v>
          </cell>
          <cell r="B1528" t="str">
            <v>BASE PARA POÇO DE VISItA REtANGULAR PARA ESGOtO, Em ALVENARIA COm BLOCOS DE CONCREtO, DImENSÕES INtERNAS = 3,5X4 m, PROFun.DIDADE = 1,45 m, EXCLUINDO tAmPÃO. AF_05/2018</v>
          </cell>
          <cell r="C1528" t="str">
            <v>un.</v>
          </cell>
          <cell r="D1528">
            <v>12963.37</v>
          </cell>
        </row>
        <row r="1529">
          <cell r="A1529">
            <v>98047</v>
          </cell>
          <cell r="B1529" t="str">
            <v>ACRÉSCImO PARA POÇO DE VISItA REtANGULAR PARA ESGOtO, Em ALVENARIA COm BLOCOS DE CONCREtO, DImENSÕES INtERNAS = 3,5X4 m. AF_05/2018</v>
          </cell>
          <cell r="C1529" t="str">
            <v>m</v>
          </cell>
          <cell r="D1529">
            <v>3652.74</v>
          </cell>
        </row>
        <row r="1530">
          <cell r="A1530">
            <v>98048</v>
          </cell>
          <cell r="B1530" t="str">
            <v>BASE PARA POÇO DE VISItA REtANGULAR PARA ESGOtO, Em ALVENARIA COm BLOCOS DE CONCREtO, DImENSÕES INtERNAS = 4X4 m, PROFun.DIDADE = 1,45 m, EXCLUINDO tAmPÃO. AF_05/2018</v>
          </cell>
          <cell r="C1530" t="str">
            <v>un.</v>
          </cell>
          <cell r="D1530">
            <v>14512.82</v>
          </cell>
        </row>
        <row r="1531">
          <cell r="A1531">
            <v>98049</v>
          </cell>
          <cell r="B1531" t="str">
            <v>ACRÉSCImO PARA POÇO DE VISItA REtANGULAR PARA ESGOtO, Em ALVENARIA COm BLOCOS DE CONCREtO, DImENSÕES INtERNAS = 4X4 m. AF_05/2018</v>
          </cell>
          <cell r="C1531" t="str">
            <v>m</v>
          </cell>
          <cell r="D1531">
            <v>3822.92</v>
          </cell>
        </row>
        <row r="1532">
          <cell r="A1532">
            <v>98050</v>
          </cell>
          <cell r="B1532" t="str">
            <v>ChAmINÉ CIRCULAR PARA POÇO DE VISItA PARA ESGOtO, Em CONCREtO PRÉ-mOLDADO, DIÂmEtRO INtERNO = 0,6 m. AF_05/2018</v>
          </cell>
          <cell r="C1532" t="str">
            <v>m</v>
          </cell>
          <cell r="D1532">
            <v>177.93</v>
          </cell>
        </row>
        <row r="1533">
          <cell r="A1533">
            <v>98051</v>
          </cell>
          <cell r="B1533" t="str">
            <v>ChAmINÉ CIRCULAR PARA POÇO DE VISItA PARA ESGOtO, Em ALVENARIA COm tIJOLOS CERÂmICOS mACIÇOS, DIÂmEtRO INtERNO = 0,6 m. AF_05/2018</v>
          </cell>
          <cell r="C1533" t="str">
            <v>m</v>
          </cell>
          <cell r="D1533">
            <v>802.65</v>
          </cell>
        </row>
        <row r="1534">
          <cell r="A1534">
            <v>98405</v>
          </cell>
          <cell r="B1534" t="str">
            <v>BASE PARA POÇO DE VISItA CIRCULAR PARA  ESGOtO, Em ALVENARIA COm tIJOLOS CERÂmICOS mACIÇOS, DIÂmEtRO INtERNO = 1 m, PROFun.DIDADE = 1,45 m, EXCLUINDO tAmPÃO. AF_05/2018</v>
          </cell>
          <cell r="C1534" t="str">
            <v>un.</v>
          </cell>
          <cell r="D1534">
            <v>2077.44</v>
          </cell>
        </row>
        <row r="1535">
          <cell r="A1535">
            <v>98406</v>
          </cell>
          <cell r="B1535" t="str">
            <v>BASE PARA POÇO DE VISItA REtANGULAR PARA ESGOtO, Em ALVENARIA COm BLOCOS DE CONCREtO, DImENSÕES INtERNAS = 1X3,5 m, PROFun.DIDADE = 1,45 m, EXCLUINDO tAmPÃO. AF_05/2018</v>
          </cell>
          <cell r="C1535" t="str">
            <v>un.</v>
          </cell>
          <cell r="D1535">
            <v>5015.28</v>
          </cell>
        </row>
        <row r="1536">
          <cell r="A1536">
            <v>98407</v>
          </cell>
          <cell r="B1536" t="str">
            <v>BASE PARA POÇO DE VISItA REtANGULAR PARA ESGOtO, Em ALVENARIA COm BLOCOS DE CONCREtO, DImENSÕES INtERNAS = 1X2 m, PROFun.DIDADE = 1,45 m, EXCLUINDO tAmPÃO. AF_05/2018</v>
          </cell>
          <cell r="C1536" t="str">
            <v>un.</v>
          </cell>
          <cell r="D1536">
            <v>3290.12</v>
          </cell>
        </row>
        <row r="1537">
          <cell r="A1537">
            <v>98408</v>
          </cell>
          <cell r="B1537" t="str">
            <v>BASE PARA POÇO DE VISItA REtANGULAR PARA ESGOtO, Em ALVENARIA COm BLOCOS DE CONCREtO, DImENSÕES INtERNAS = 1X2,5 m, PROFun.DIDADE = 1,45 m, EXCLUINDO tAmPÃO. AF_05/2018</v>
          </cell>
          <cell r="C1537" t="str">
            <v>un.</v>
          </cell>
          <cell r="D1537">
            <v>3855.91</v>
          </cell>
        </row>
        <row r="1538">
          <cell r="A1538">
            <v>98409</v>
          </cell>
          <cell r="B1538" t="str">
            <v>ACRÉSCImO PARA POÇO DE VISItA CIRCULAR PARA ESGOtO, Em CONCREtO PRÉ-mOLDADO, DIÂmEtRO INtERNO = 0,8 m. AF_05/2018</v>
          </cell>
          <cell r="C1538" t="str">
            <v>m</v>
          </cell>
          <cell r="D1538">
            <v>274.14</v>
          </cell>
        </row>
        <row r="1539">
          <cell r="A1539">
            <v>98414</v>
          </cell>
          <cell r="B1539" t="str">
            <v>BASE PARA POÇO DE VISItA CIRCULAR PARA  ESGOtO, Em CONCREtO PRÉ-mOLDADO, DIÂmEtRO INtERNO = 1 m, PROFun.DIDADE = 1,45 m, EXCLUINDO tAmPÃO. AF_05/2018_P</v>
          </cell>
          <cell r="C1539" t="str">
            <v>un.</v>
          </cell>
          <cell r="D1539">
            <v>927.92</v>
          </cell>
        </row>
        <row r="1540">
          <cell r="A1540">
            <v>98415</v>
          </cell>
          <cell r="B1540" t="str">
            <v>(COmPOSIÇÃO REPRESENtAtIVA) POÇO DE VISItA CIRCULAR PARA ESGOtO, Em CONCREtO PRÉ-mOLDADO, DIÂmEtRO INtERNO = 1,0 m, PROFun.DIDADE AtÉ 1,50 m, EXCLUINDO tAmPÃO. AF_04/2018</v>
          </cell>
          <cell r="C1540" t="str">
            <v>un.</v>
          </cell>
          <cell r="D1540">
            <v>927.92</v>
          </cell>
        </row>
        <row r="1541">
          <cell r="A1541">
            <v>98416</v>
          </cell>
          <cell r="B1541" t="str">
            <v>(COmPOSIÇÃO REPRESENtAtIVA) POÇO DE VISItA CIRCULAR PARA ESGOtO, Em CONCREtO PRÉ-mOLDADO, DIÂmEtRO INtERNO = 1,0 m, PROFun.DIDADE DE 1,50 A 2,00 m, EXCLUINDO tAmPÃO. AF_04/2018</v>
          </cell>
          <cell r="C1541" t="str">
            <v>un.</v>
          </cell>
          <cell r="D1541">
            <v>1093.8900000000001</v>
          </cell>
        </row>
        <row r="1542">
          <cell r="A1542">
            <v>98417</v>
          </cell>
          <cell r="B1542" t="str">
            <v>(COmPOSIÇÃO REPRESENtAtIVA) POÇO DE VISItA CIRCULAR PARA ESGOtO, Em CONCREtO PRÉ-mOLDADO, DIÂmEtRO INtERNO = 1,0 m, PROFun.DIDADE DE 2,00 A 2,50 m, EXCLUINDO tAmPÃO. AF_04/2018</v>
          </cell>
          <cell r="C1542" t="str">
            <v>un.</v>
          </cell>
          <cell r="D1542">
            <v>1259.8699999999999</v>
          </cell>
        </row>
        <row r="1543">
          <cell r="A1543">
            <v>98418</v>
          </cell>
          <cell r="B1543" t="str">
            <v>(COmPOSIÇÃO REPRESENtAtIVA) POÇO DE VISItA CIRCULAR PARA ESGOtO, Em CONCREtO PRÉ-mOLDADO, DIÂmEtRO INtERNO = 1,0 m, PROFun.DIDADE DE 2,50 A 3,00 m, EXCLUINDO tAmPÃO. AF_04/2018</v>
          </cell>
          <cell r="C1543" t="str">
            <v>un.</v>
          </cell>
          <cell r="D1543">
            <v>1348.83</v>
          </cell>
        </row>
        <row r="1544">
          <cell r="A1544">
            <v>98419</v>
          </cell>
          <cell r="B1544" t="str">
            <v>(COmPOSIÇÃO REPRESENtAtIVA) POÇO DE VISItA CIRCULAR PARA ESGOtO, Em CONCREtO PRÉ-mOLDADO, DIÂmEtRO INtERNO = 1,0 m, PROFun.DIDADE DE 3,00 A 3,50 m, EXCLUINDO tAmPÃO. AF_04/2018</v>
          </cell>
          <cell r="C1544" t="str">
            <v>un.</v>
          </cell>
          <cell r="D1544">
            <v>1437.8</v>
          </cell>
        </row>
        <row r="1545">
          <cell r="A1545">
            <v>98420</v>
          </cell>
          <cell r="B1545" t="str">
            <v>(COmPOSIÇÃO REPRESENtAtIVA) POÇO DE VISItA CIRCULAR PARA ESGOtO, Em CONCREtO PRÉ-mOLDADO, DIÂmEtRO INtERNO = 1,0 m, PROFun.DIDADE AtÉ 1,50 m, INCLUINDO tAmPÃO DE FERRO Fun.DIDO, DIÂmEtRO DE 60 Cm. AF_04/2018</v>
          </cell>
          <cell r="C1545" t="str">
            <v>un.</v>
          </cell>
          <cell r="D1545">
            <v>1312.35</v>
          </cell>
        </row>
        <row r="1546">
          <cell r="A1546">
            <v>98421</v>
          </cell>
          <cell r="B1546" t="str">
            <v>(COmPOSIÇÃO REPRESENtAtIVA) POÇO DE VISItA CIRCULAR PARA ESGOtO, Em CONCREtO PRÉ-mOLDADO, DIÂmEtRO INtERNO = 1,0 m, PROFun.DIDADE DE 1,50 A 2,00 m, INCLUINDO tAmPÃO DE FERRO Fun.DIDO, DIÂmEtRO DE 60 Cm. AF_04/2018</v>
          </cell>
          <cell r="C1546" t="str">
            <v>un.</v>
          </cell>
          <cell r="D1546">
            <v>1478.32</v>
          </cell>
        </row>
        <row r="1547">
          <cell r="A1547">
            <v>98422</v>
          </cell>
          <cell r="B1547" t="str">
            <v>(COmPOSIÇÃO REPRESENtAtIVA) POÇO DE VISItA CIRCULAR PARA ESGOtO, Em CONCREtO PRÉ-mOLDADO, DIÂmEtRO INtERNO = 1,0 m, PROFun.DIDADE DE 2,00 A 2,50 m, INCLUINDO tAmPÃO DE FERRO Fun.DIDO, DIÂmEtRO DE 60 Cm. AF_04/2018</v>
          </cell>
          <cell r="C1547" t="str">
            <v>un.</v>
          </cell>
          <cell r="D1547">
            <v>1644.3</v>
          </cell>
        </row>
        <row r="1548">
          <cell r="A1548">
            <v>98423</v>
          </cell>
          <cell r="B1548" t="str">
            <v>(COmPOSIÇÃO REPRESENtAtIVA) POÇO DE VISItA CIRCULAR PARA ESGOtO, Em CONCREtO PRÉ-mOLDADO, DIÂmEtRO INtERNO = 1,0 m, PROFun.DIDADE DE 2,50 A 3,00 m, INCLUINDO tAmPÃO DE FERRO Fun.DIDO, DIÂmEtRO DE 60 Cm. AF_04/2018</v>
          </cell>
          <cell r="C1548" t="str">
            <v>un.</v>
          </cell>
          <cell r="D1548">
            <v>1733.26</v>
          </cell>
        </row>
        <row r="1549">
          <cell r="A1549">
            <v>98424</v>
          </cell>
          <cell r="B1549" t="str">
            <v>(COmPOSIÇÃO REPRESENtAtIVA) POÇO DE VISItA CIRCULAR PARA ESGOtO, Em CONCREtO PRÉ-mOLDADO, DIÂmEtRO INtERNO = 1,0 m, PROFun.DIDADE DE 3,00 A 3,50 m, INCLUINDO tAmPÃO DE FERRO Fun.DIDO, DIÂmEtRO DE 60 Cm. AF_04/2018</v>
          </cell>
          <cell r="C1549" t="str">
            <v>un.</v>
          </cell>
          <cell r="D1549">
            <v>1822.23</v>
          </cell>
        </row>
        <row r="1550">
          <cell r="A1550">
            <v>98425</v>
          </cell>
          <cell r="B1550" t="str">
            <v>(COmPOSIÇÃO REPRESENtAtIVA) POÇO DE VISItA CIRCULAR PARA ESGOtO, Em ALVENARIA COm tIJOLOS CERÂmICOS mACIÇOS, DIÂmEtRO INtERNO = 1,2 m, PROFun.DIDADE AtÉ 1,50 m, EXCLUINDO tAmPÃO. AF_04/2018</v>
          </cell>
          <cell r="C1550" t="str">
            <v>un.</v>
          </cell>
          <cell r="D1550">
            <v>2450.73</v>
          </cell>
        </row>
        <row r="1551">
          <cell r="A1551">
            <v>98426</v>
          </cell>
          <cell r="B1551" t="str">
            <v>(COmPOSIÇÃO REPRESENtAtIVA) POÇO DE VISItA CIRCULAR PARA ESGOtO, Em ALVENARIA COm tIJOLOS CERÂmICOS mACIÇOS, DIÂmEtRO INtERNO = 1,2 m, PROFun.DIDADE DE 1,50 A 2,00 m, EXCLUINDO tAmPÃO. AF_04/2018</v>
          </cell>
          <cell r="C1551" t="str">
            <v>un.</v>
          </cell>
          <cell r="D1551">
            <v>3172.56</v>
          </cell>
        </row>
        <row r="1552">
          <cell r="A1552">
            <v>98427</v>
          </cell>
          <cell r="B1552" t="str">
            <v>(COmPOSIÇÃO REPRESENtAtIVA) POÇO DE VISItA CIRCULAR PARA ESGOtO, Em ALVENARIA COm tIJOLOS CERÂmICOS mACIÇOS, DIÂmEtRO INtERNO = 1,2 m, PROFun.DIDADE DE 2,00 A 2,50 m, EXCLUINDO tAmPÃO. AF_04/2018</v>
          </cell>
          <cell r="C1552" t="str">
            <v>un.</v>
          </cell>
          <cell r="D1552">
            <v>3894.4</v>
          </cell>
        </row>
        <row r="1553">
          <cell r="A1553">
            <v>98428</v>
          </cell>
          <cell r="B1553" t="str">
            <v>(COmPOSIÇÃO REPRESENtAtIVA) POÇO DE VISItA CIRCULAR PARA ESGOtO, Em ALVENARIA COm tIJOLOS CERÂmICOS mACIÇOS, DIÂmEtRO INtERNO = 1,2 m, PROFun.DIDADE DE 2,50 A 3,00 m, EXCLUINDO tAmPÃO. AF_04/2018</v>
          </cell>
          <cell r="C1553" t="str">
            <v>un.</v>
          </cell>
          <cell r="D1553">
            <v>4295.72</v>
          </cell>
        </row>
        <row r="1554">
          <cell r="A1554">
            <v>98429</v>
          </cell>
          <cell r="B1554" t="str">
            <v>(COmPOSIÇÃO REPRESENtAtIVA) POÇO DE VISItA CIRCULAR PARA ESGOtO, Em ALVENARIA COm tIJOLOS CERÂmICOS mACIÇOS, DIÂmEtRO INtERNO = 1,2 m, PROFun.DIDADE DE 3,00 A 3,50 m, EXCLUINDO tAmPÃO. AF_04/2018</v>
          </cell>
          <cell r="C1554" t="str">
            <v>un.</v>
          </cell>
          <cell r="D1554">
            <v>4697.05</v>
          </cell>
        </row>
        <row r="1555">
          <cell r="A1555">
            <v>98430</v>
          </cell>
          <cell r="B1555" t="str">
            <v>(COmPOSIÇÃO REPRESENtAtIVA) POÇO DE VISItA CIRCULAR PARA ESGOtO, Em ALVENARIA COm tIJOLOS CERÂmICOS mACIÇOS, DIÂmEtRO INtERNO = 1,2 m, PROFun.DIDADE AtÉ 1,50 m, INCLUINDO tAmPÃO DE FERRO Fun.DIDO, DIÂmEtRO DE 60 Cm. AF_04/2018</v>
          </cell>
          <cell r="C1555" t="str">
            <v>un.</v>
          </cell>
          <cell r="D1555">
            <v>2835.16</v>
          </cell>
        </row>
        <row r="1556">
          <cell r="A1556">
            <v>98431</v>
          </cell>
          <cell r="B1556" t="str">
            <v>(COmPOSIÇÃO REPRESENtAtIVA) POÇO DE VISItA CIRCULAR PARA ESGOtO, Em ALVENARIA COm tIJOLOS CERÂmICOS mACIÇOS, DIÂmEtRO INtERNO = 1,2 m, PROFun.DIDADE DE 1,50 A 2,00 m, INCLUINDO tAmPÃO DE FERRO Fun.DIDO, DIÂmEtRO DE 60 Cm. AF_04/2018</v>
          </cell>
          <cell r="C1556" t="str">
            <v>un.</v>
          </cell>
          <cell r="D1556">
            <v>3556.99</v>
          </cell>
        </row>
        <row r="1557">
          <cell r="A1557">
            <v>98432</v>
          </cell>
          <cell r="B1557" t="str">
            <v>(COmPOSIÇÃO REPRESENtAtIVA) POÇO DE VISItA CIRCULAR PARA ESGOtO, Em ALVENARIA COm tIJOLOS CERÂmICOS mACIÇOS, DIÂmEtRO INtERNO = 1,2 m, PROFun.DIDADE DE 2,00 A 2,50 m, INCLUINDO tAmPÃO DE FERRO Fun.DIDO, DIÂmEtRO DE 60 Cm. AF_04/2018</v>
          </cell>
          <cell r="C1557" t="str">
            <v>un.</v>
          </cell>
          <cell r="D1557">
            <v>4278.83</v>
          </cell>
        </row>
        <row r="1558">
          <cell r="A1558">
            <v>98433</v>
          </cell>
          <cell r="B1558" t="str">
            <v>(COmPOSIÇÃO REPRESENtAtIVA) POÇO DE VISItA CIRCULAR PARA ESGOtO, Em ALVENARIA COm tIJOLOS CERÂmICOS mACIÇOS, DIÂmEtRO INtERNO = 1,2 m, PROFun.DIDADE DE 2,50 A 3,00 m, INCLUINDO tAmPÃO DE FERRO Fun.DIDO, DIÂmEtRO DE 60 Cm. AF_04/2018</v>
          </cell>
          <cell r="C1558" t="str">
            <v>un.</v>
          </cell>
          <cell r="D1558">
            <v>4680.1499999999996</v>
          </cell>
        </row>
        <row r="1559">
          <cell r="A1559">
            <v>98434</v>
          </cell>
          <cell r="B1559" t="str">
            <v>(COmPOSIÇÃO REPRESENtAtIVA) POÇO DE VISItA CIRCULAR PARA ESGOtO, Em ALVENARIA COm tIJOLOS CERÂmICOS mACIÇOS, DIÂmEtRO INtERNO = 1,2 m, PROFun.DIDADE DE 3,00 A 3,50 m, INCLUINDO tAmPÃO DE FERRO Fun.DIDO, DIÂmEtRO DE 60 Cm. AF_04/2018</v>
          </cell>
          <cell r="C1559" t="str">
            <v>un.</v>
          </cell>
          <cell r="D1559">
            <v>5081.4799999999996</v>
          </cell>
        </row>
        <row r="1560">
          <cell r="A1560">
            <v>99240</v>
          </cell>
          <cell r="B1560" t="str">
            <v>ACRÉSCImO PARA POÇO DE VISItA CIRCULAR PARA DRENAGEm, Em CONCREtO PRÉ-mOLDADO, DIÂmEtRO INtERNO = 1,2 m. AF_05/2018</v>
          </cell>
          <cell r="C1560" t="str">
            <v>m</v>
          </cell>
          <cell r="D1560">
            <v>365.43</v>
          </cell>
        </row>
        <row r="1561">
          <cell r="A1561">
            <v>99241</v>
          </cell>
          <cell r="B1561" t="str">
            <v>ACRÉSCImO PARA POÇO DE VISItA REtANGULAR PARA DRENAGEm, Em ALVENARIA COm BLOCOS DE CONCREtO, DImENSÕES INtERNAS = 1,5X1,5 m. AF_05/2018</v>
          </cell>
          <cell r="C1561" t="str">
            <v>m</v>
          </cell>
          <cell r="D1561">
            <v>1535.88</v>
          </cell>
        </row>
        <row r="1562">
          <cell r="A1562">
            <v>99242</v>
          </cell>
          <cell r="B1562" t="str">
            <v>BASE PARA POÇO DE VISItA CIRCULAR PARA DRENAGEm, Em ALVENARIA COm tIJOLOS CERÂmICOS mACIÇOS, DIÂmEtRO INtERNO = 1,2 m, PROFun.DIDADE = 1,45 m, EXCLUINDO tAmPÃO. AF_05/2018</v>
          </cell>
          <cell r="C1562" t="str">
            <v>un.</v>
          </cell>
          <cell r="D1562">
            <v>2380.2800000000002</v>
          </cell>
        </row>
        <row r="1563">
          <cell r="A1563">
            <v>99243</v>
          </cell>
          <cell r="B1563" t="str">
            <v>ACRÉSCImO PARA POÇO DE VISItA CIRCULAR PARA DRENAGEm, Em ALVENARIA COm tIJOLOS CERÂmICOS mACIÇOS, DIÂmEtRO INtERNO = 1,2 m. AF_05/2018</v>
          </cell>
          <cell r="C1563" t="str">
            <v>m</v>
          </cell>
          <cell r="D1563">
            <v>1387.23</v>
          </cell>
        </row>
        <row r="1564">
          <cell r="A1564">
            <v>99244</v>
          </cell>
          <cell r="B1564" t="str">
            <v>BASE PARA POÇO DE VISItA REtANGULAR PARA DRENAGEm, Em ALVENARIA COm BLOCOS DE CONCREtO, DImENSÕES INtERNAS = 1,5X2 m, PROFun.DIDADE = 1,45 m, EXCLUINDO tAmPÃO. AF_05/2018</v>
          </cell>
          <cell r="C1564" t="str">
            <v>un.</v>
          </cell>
          <cell r="D1564">
            <v>4005.13</v>
          </cell>
        </row>
        <row r="1565">
          <cell r="A1565">
            <v>99246</v>
          </cell>
          <cell r="B1565" t="str">
            <v>ACRÉSCImO PARA POÇO DE VISItA CIRCULAR PARA DRENAGEm, Em CONCREtO PRÉ-mOLDADO, DIÂmEtRO INtERNO = 1,5 m. AF_05/2018</v>
          </cell>
          <cell r="C1565" t="str">
            <v>m</v>
          </cell>
          <cell r="D1565">
            <v>567.35</v>
          </cell>
        </row>
        <row r="1566">
          <cell r="A1566">
            <v>99247</v>
          </cell>
          <cell r="B1566" t="str">
            <v>ACRÉSCImO PARA POÇO DE VISItA REtANGULAR PARA DRENAGEm, Em ALVENARIA COm BLOCOS DE CONCREtO, DImENSÕES INtERNAS = 1,5X2 m. AF_05/2018</v>
          </cell>
          <cell r="C1566" t="str">
            <v>m</v>
          </cell>
          <cell r="D1566">
            <v>1753.76</v>
          </cell>
        </row>
        <row r="1567">
          <cell r="A1567">
            <v>99248</v>
          </cell>
          <cell r="B1567" t="str">
            <v>BASE PARA POÇO DE VISItA CIRCULAR PARA DRENAGEm, Em ALVENARIA COm tIJOLOS CERÂmICOS mACIÇOS, DIÂmEtRO INtERNO = 1,5 m, PROFun.DIDADE = 1,45 m, EXCLUINDO tAmPÃO. AF_05/2018</v>
          </cell>
          <cell r="C1567" t="str">
            <v>un.</v>
          </cell>
          <cell r="D1567">
            <v>3018.28</v>
          </cell>
        </row>
        <row r="1568">
          <cell r="A1568">
            <v>99249</v>
          </cell>
          <cell r="B1568" t="str">
            <v>ACRÉSCImO PARA POÇO DE VISItA CIRCULAR PARA DRENAGEm, Em ALVENARIA COm tIJOLOS CERÂmICOS mACIÇOS, DIÂmEtRO INtERNO = 1,5 m. AF_05/2018</v>
          </cell>
          <cell r="C1568" t="str">
            <v>m</v>
          </cell>
          <cell r="D1568">
            <v>1699.62</v>
          </cell>
        </row>
        <row r="1569">
          <cell r="A1569">
            <v>99252</v>
          </cell>
          <cell r="B1569" t="str">
            <v>BASE PARA POÇO DE VISItA REtANGULAR PARA DRENAGEm, Em ALVENARIA COm BLOCOS DE CONCREtO, DImENSÕES INtERNAS = 1X1 m, PROFun.DIDADE = 1,45 m, EXCLUINDO tAmPÃO. AF_05/2018</v>
          </cell>
          <cell r="C1569" t="str">
            <v>un.</v>
          </cell>
          <cell r="D1569">
            <v>2112.2800000000002</v>
          </cell>
        </row>
        <row r="1570">
          <cell r="A1570">
            <v>99254</v>
          </cell>
          <cell r="B1570" t="str">
            <v>ACRÉSCImO PARA POÇO DE VISItA REtANGULAR PARA DRENAGEm, Em ALVENARIA COm BLOCOS DE CONCREtO, DImENSÕES INtERNAS = 1X1 m. AF_05/2018</v>
          </cell>
          <cell r="C1570" t="str">
            <v>m</v>
          </cell>
          <cell r="D1570">
            <v>1100.1500000000001</v>
          </cell>
        </row>
        <row r="1571">
          <cell r="A1571">
            <v>99256</v>
          </cell>
          <cell r="B1571" t="str">
            <v>BASE PARA POÇO DE VISItA REtANGULAR PARA DRENAGEm, Em ALVENARIA COm BLOCOS DE CONCREtO, DImENSÕES INtERNAS = 1,5X2,5 m, PROFun.DIDADE = 1,45 m, EXCLUINDO tAmPÃO. AF_05/2018</v>
          </cell>
          <cell r="C1571" t="str">
            <v>un.</v>
          </cell>
          <cell r="D1571">
            <v>4698.38</v>
          </cell>
        </row>
        <row r="1572">
          <cell r="A1572">
            <v>99259</v>
          </cell>
          <cell r="B1572" t="str">
            <v>BASE PARA POÇO DE VISItA REtANGULAR PARA DRENAGEm, Em ALVENARIA COm BLOCOS DE CONCREtO, DImENSÕES INtERNAS = 1X1,5 m, PROFun.DIDADE = 1,45 m, EXCLUINDO tAmPÃO. AF_05/2018</v>
          </cell>
          <cell r="C1572" t="str">
            <v>un.</v>
          </cell>
          <cell r="D1572">
            <v>2665.64</v>
          </cell>
        </row>
        <row r="1573">
          <cell r="A1573">
            <v>99261</v>
          </cell>
          <cell r="B1573" t="str">
            <v>ACRÉSCImO PARA POÇO DE VISItA REtANGULAR PARA DRENAGEm, Em ALVENARIA COm BLOCOS DE CONCREtO, DImENSÕES INtERNAS = 1X1,5 m. AF_05/2018</v>
          </cell>
          <cell r="C1573" t="str">
            <v>m</v>
          </cell>
          <cell r="D1573">
            <v>1318.02</v>
          </cell>
        </row>
        <row r="1574">
          <cell r="A1574">
            <v>99263</v>
          </cell>
          <cell r="B1574" t="str">
            <v>ACRÉSCImO PARA POÇO DE VISItA REtANGULAR PARA DRENAGEm, Em ALVENARIA COm BLOCOS DE CONCREtO, DImENSÕES INtERNAS = 1,5X2,5 m. AF_05/2018</v>
          </cell>
          <cell r="C1574" t="str">
            <v>m</v>
          </cell>
          <cell r="D1574">
            <v>1971.66</v>
          </cell>
        </row>
        <row r="1575">
          <cell r="A1575">
            <v>99265</v>
          </cell>
          <cell r="B1575" t="str">
            <v>BASE PARA POÇO DE VISItA REtANGULAR PARA DRENAGEm, Em ALVENARIA COm BLOCOS DE CONCREtO, DImENSÕES INtERNAS = 1X2 m, PROFun.DIDADE = 1,45 m, EXCLUINDO tAmPÃO. AF_05/2018</v>
          </cell>
          <cell r="C1575" t="str">
            <v>un.</v>
          </cell>
          <cell r="D1575">
            <v>3219</v>
          </cell>
        </row>
        <row r="1576">
          <cell r="A1576">
            <v>99266</v>
          </cell>
          <cell r="B1576" t="str">
            <v>ACRÉSCImO PARA POÇO DE VISItA REtANGULAR PARA DRENAGEm, Em ALVENARIA COm BLOCOS DE CONCREtO, DImENSÕES INtERNAS = 1X2 m. AF_05/2018</v>
          </cell>
          <cell r="C1576" t="str">
            <v>m</v>
          </cell>
          <cell r="D1576">
            <v>1535.88</v>
          </cell>
        </row>
        <row r="1577">
          <cell r="A1577">
            <v>99267</v>
          </cell>
          <cell r="B1577" t="str">
            <v>BASE PARA POÇO DE VISItA REtANGULAR PARA DRENAGEm, Em ALVENARIA COm BLOCOS DE CONCREtO, DImENSÕES INtERNAS = 1X2,5 m, PROFun.DIDADE = 1,45 m, EXCLUINDO tAmPÃO. AF_05/2018</v>
          </cell>
          <cell r="C1577" t="str">
            <v>un.</v>
          </cell>
          <cell r="D1577">
            <v>3772.36</v>
          </cell>
        </row>
        <row r="1578">
          <cell r="A1578">
            <v>99269</v>
          </cell>
          <cell r="B1578" t="str">
            <v>ACRÉSCImO PARA POÇO DE VISItA REtANGULAR PARA DRENAGEm, Em ALVENARIA COm BLOCOS DE CONCREtO, DImENSÕES INtERNAS = 1X2,5 m. AF_05/2018</v>
          </cell>
          <cell r="C1578" t="str">
            <v>m</v>
          </cell>
          <cell r="D1578">
            <v>1753.76</v>
          </cell>
        </row>
        <row r="1579">
          <cell r="A1579">
            <v>99271</v>
          </cell>
          <cell r="B1579" t="str">
            <v>BASE PARA POÇO DE VISItA REtANGULAR PARA DRENAGEm, Em ALVENARIA COm BLOCOS DE CONCREtO, DImENSÕES INtERNAS = 1,5X3 m, PROFun.DIDADE = 1,45 m, EXCLUINDO tAmPÃO. AF_05/2018</v>
          </cell>
          <cell r="C1579" t="str">
            <v>un.</v>
          </cell>
          <cell r="D1579">
            <v>5391.51</v>
          </cell>
        </row>
        <row r="1580">
          <cell r="A1580">
            <v>99272</v>
          </cell>
          <cell r="B1580" t="str">
            <v>POÇO DE INSPEÇÃO CIRCULAR PARA DRENAGEm, Em ALVENARIA COm tIJOLOS CERÂmICOS mACIÇOS, DIÂmEtRO INtERNO = 0,6 m, PROFun.DIDADE = 1 m, EXCLUINDO tAmPÃO. AF_05/2018</v>
          </cell>
          <cell r="C1580" t="str">
            <v>un.</v>
          </cell>
          <cell r="D1580">
            <v>881.73</v>
          </cell>
        </row>
        <row r="1581">
          <cell r="A1581">
            <v>99273</v>
          </cell>
          <cell r="B1581" t="str">
            <v>POÇO DE INSPEÇÃO CIRCULAR PARA DRENAGEm, Em ALVENARIA COm tIJOLOS CERÂmICOS mACIÇOS, DIÂmEtRO INtERNO = 0,6 m, PROFun.DIDADE = 1,5 m, EXCLUINDO tAmPÃO. AF_05/2018</v>
          </cell>
          <cell r="C1581" t="str">
            <v>un.</v>
          </cell>
          <cell r="D1581">
            <v>1274.0999999999999</v>
          </cell>
        </row>
        <row r="1582">
          <cell r="A1582">
            <v>99274</v>
          </cell>
          <cell r="B1582" t="str">
            <v>BASE PARA POÇO DE VISItA REtANGULAR PARA DRENAGEm, Em ALVENARIA COm BLOCOS DE CONCREtO, DImENSÕES INtERNAS = 1X3 m, PROFun.DIDADE = 1,45 m, EXCLUINDO tAmPÃO. AF_05/2018</v>
          </cell>
          <cell r="C1582" t="str">
            <v>un.</v>
          </cell>
          <cell r="D1582">
            <v>4350.47</v>
          </cell>
        </row>
        <row r="1583">
          <cell r="A1583">
            <v>99276</v>
          </cell>
          <cell r="B1583" t="str">
            <v>ACRÉSCImO PARA POÇO DE VISItA REtANGULAR PARA DRENAGEm, Em ALVENARIA COm BLOCOS DE CONCREtO, DImENSÕES INtERNAS = 1,5X3 m. AF_05/2018</v>
          </cell>
          <cell r="C1583" t="str">
            <v>m</v>
          </cell>
          <cell r="D1583">
            <v>2189.5500000000002</v>
          </cell>
        </row>
        <row r="1584">
          <cell r="A1584">
            <v>99277</v>
          </cell>
          <cell r="B1584" t="str">
            <v>ACRÉSCImO PARA POÇO DE VISItA REtANGULAR PARA DRENAGEm, Em ALVENARIA COm BLOCOS DE CONCREtO, DImENSÕES INtERNAS = 1X3 m. AF_05/2018</v>
          </cell>
          <cell r="C1584" t="str">
            <v>m</v>
          </cell>
          <cell r="D1584">
            <v>1971.66</v>
          </cell>
        </row>
        <row r="1585">
          <cell r="A1585">
            <v>99278</v>
          </cell>
          <cell r="B1585" t="str">
            <v>ACRÉSCImO PARA POÇO DE VISItA CIRCULAR PARA DRENAGEm, Em CONCREtO PRÉ-mOLDADO, DIÂmEtRO INtERNO = 0,8 m. AF_05/2018</v>
          </cell>
          <cell r="C1585" t="str">
            <v>m</v>
          </cell>
          <cell r="D1585">
            <v>269.07</v>
          </cell>
        </row>
        <row r="1586">
          <cell r="A1586">
            <v>99279</v>
          </cell>
          <cell r="B1586" t="str">
            <v>BASE PARA POÇO DE VISItA REtANGULAR PARA DRENAGEm, Em ALVENARIA COm BLOCOS DE CONCREtO, DImENSÕES INtERNAS = 1X3,5 m, PROFun.DIDADE = 1,45 m, EXCLUINDO tAmPÃO. AF_05/2018</v>
          </cell>
          <cell r="C1586" t="str">
            <v>un.</v>
          </cell>
          <cell r="D1586">
            <v>4906.8599999999997</v>
          </cell>
        </row>
        <row r="1587">
          <cell r="A1587">
            <v>99280</v>
          </cell>
          <cell r="B1587" t="str">
            <v>BASE PARA POÇO DE VISItA CIRCULAR PARA DRENAGEm, Em ALVENARIA COm tIJOLOS CERÂmICOS mACIÇOS, DIÂmEtRO INtERNO = 0,8 m, PROFun.DIDADE = 1,45 m, EXCLUINDO tAmPÃO. AF_05/2018</v>
          </cell>
          <cell r="C1587" t="str">
            <v>un.</v>
          </cell>
          <cell r="D1587">
            <v>1643.34</v>
          </cell>
        </row>
        <row r="1588">
          <cell r="A1588">
            <v>99281</v>
          </cell>
          <cell r="B1588" t="str">
            <v>ACRÉSCImO PARA POÇO DE VISItA REtANGULAR PARA DRENAGEm, Em ALVENARIA COm BLOCOS DE CONCREtO, DImENSÕES INtERNAS = 1X3,5 m. AF_05/2018</v>
          </cell>
          <cell r="C1588" t="str">
            <v>m</v>
          </cell>
          <cell r="D1588">
            <v>2189.5500000000002</v>
          </cell>
        </row>
        <row r="1589">
          <cell r="A1589">
            <v>99282</v>
          </cell>
          <cell r="B1589" t="str">
            <v>ACRÉSCImO PARA POÇO DE VISItA REtANGULAR PARA DRENAGEm, Em ALVENARIA COm BLOCOS DE CONCREtO, DImENSÕES INtERNAS = 2,5X2,5 m. AF_05/2018</v>
          </cell>
          <cell r="C1589" t="str">
            <v>m</v>
          </cell>
          <cell r="D1589">
            <v>2438.4299999999998</v>
          </cell>
        </row>
        <row r="1590">
          <cell r="A1590">
            <v>99283</v>
          </cell>
          <cell r="B1590" t="str">
            <v>ACRÉSCImO PARA POÇO DE VISItA CIRCULAR PARA DRENAGEm, Em ALVENARIA COm tIJOLOS CERÂmICOS mACIÇOS, DIÂmEtRO INtERNO = 0,8 m. AF_05/2018</v>
          </cell>
          <cell r="C1590" t="str">
            <v>m</v>
          </cell>
          <cell r="D1590">
            <v>970.71</v>
          </cell>
        </row>
        <row r="1591">
          <cell r="A1591">
            <v>99284</v>
          </cell>
          <cell r="B1591" t="str">
            <v>BASE PARA POÇO DE VISItA REtANGULAR PARA DRENAGEm, Em ALVENARIA COm BLOCOS DE CONCREtO, DImENSÕES INtERNAS = 1,5X3,5 m, PROFun.DIDADE = 1,45 m, EXCLUINDO tAmPÃO. AF_05/2018</v>
          </cell>
          <cell r="C1591" t="str">
            <v>un.</v>
          </cell>
          <cell r="D1591">
            <v>6084.79</v>
          </cell>
        </row>
        <row r="1592">
          <cell r="A1592">
            <v>99286</v>
          </cell>
          <cell r="B1592" t="str">
            <v>BASE PARA POÇO DE VISItA REtANGULAR PARA DRENAGEm, Em ALVENARIA COm BLOCOS DE CONCREtO, DImENSÕES INtERNAS = 1X4 m, PROFun.DIDADE = 1,45 m, EXCLUINDO tAmPÃO. AF_05/2018</v>
          </cell>
          <cell r="C1592" t="str">
            <v>un.</v>
          </cell>
          <cell r="D1592">
            <v>5463.4</v>
          </cell>
        </row>
        <row r="1593">
          <cell r="A1593">
            <v>99287</v>
          </cell>
          <cell r="B1593" t="str">
            <v>BASE PARA POÇO DE VISItA REtANGULAR PARA DRENAGEm, Em ALVENARIA COm BLOCOS DE CONCREtO, DImENSÕES INtERNAS = 2,5X3 m, PROFun.DIDADE = 1,45 m, EXCLUINDO tAmPÃO. AF_05/2018</v>
          </cell>
          <cell r="C1593" t="str">
            <v>un.</v>
          </cell>
          <cell r="D1593">
            <v>7669.67</v>
          </cell>
        </row>
        <row r="1594">
          <cell r="A1594">
            <v>99288</v>
          </cell>
          <cell r="B1594" t="str">
            <v>ACRÉSCImO PARA POÇO DE VISItA CIRCULAR PARA DRENAGEm, Em CONCREtO PRÉ-mOLDADO, DIÂmEtRO INtERNO = 1 m. AF_05/2018</v>
          </cell>
          <cell r="C1594" t="str">
            <v>m</v>
          </cell>
          <cell r="D1594">
            <v>325.3</v>
          </cell>
        </row>
        <row r="1595">
          <cell r="A1595">
            <v>99289</v>
          </cell>
          <cell r="B1595" t="str">
            <v>ACRÉSCImO PARA POÇO DE VISItA REtANGULAR PARA DRENAGEm, Em ALVENARIA COm BLOCOS DE CONCREtO, DImENSÕES INtERNAS = 1X4 m. AF_05/2018</v>
          </cell>
          <cell r="C1595" t="str">
            <v>m</v>
          </cell>
          <cell r="D1595">
            <v>2407.41</v>
          </cell>
        </row>
        <row r="1596">
          <cell r="A1596">
            <v>99290</v>
          </cell>
          <cell r="B1596" t="str">
            <v>BASE PARA POÇO DE VISItA REtANGULAR PARA DRENAGEm, Em ALVENARIA COm BLOCOS DE CONCREtO, DImENSÕES INtERNAS = 1,5X1,5 m, PROFun.DIDADE = 1,45 m, EXCLUINDO tAmPÃO. AF_05/2018</v>
          </cell>
          <cell r="C1596" t="str">
            <v>un.</v>
          </cell>
          <cell r="D1596">
            <v>3292.44</v>
          </cell>
        </row>
        <row r="1597">
          <cell r="A1597">
            <v>99291</v>
          </cell>
          <cell r="B1597" t="str">
            <v>ACRÉSCImO PARA POÇO DE VISItA REtANGULAR PARA DRENAGEm, Em ALVENARIA COm BLOCOS DE CONCREtO, DImENSÕES INtERNAS = 1,5X3,5 m. AF_05/2018</v>
          </cell>
          <cell r="C1597" t="str">
            <v>m</v>
          </cell>
          <cell r="D1597">
            <v>2407.41</v>
          </cell>
        </row>
        <row r="1598">
          <cell r="A1598">
            <v>99292</v>
          </cell>
          <cell r="B1598" t="str">
            <v>BASE PARA POÇO DE VISItA CIRCULAR PARA DRENAGEm, Em ALVENARIA COm tIJOLOS CERÂmICOS mACIÇOS, DIÂmEtRO INtERNO = 1 m, PROFun.DIDADE = 1,45 m, EXCLUINDO tAmPÃO. AF_05/2018</v>
          </cell>
          <cell r="C1598" t="str">
            <v>un.</v>
          </cell>
          <cell r="D1598">
            <v>2015.3</v>
          </cell>
        </row>
        <row r="1599">
          <cell r="A1599">
            <v>99293</v>
          </cell>
          <cell r="B1599" t="str">
            <v>ACRÉSCImO PARA POÇO DE VISItA CIRCULAR PARA DRENAGEm, Em ALVENARIA COm tIJOLOS CERÂmICOS mACIÇOS, DIÂmEtRO INtERNO = 1 m. AF_05/2018</v>
          </cell>
          <cell r="C1599" t="str">
            <v>m</v>
          </cell>
          <cell r="D1599">
            <v>1178.96</v>
          </cell>
        </row>
        <row r="1600">
          <cell r="A1600">
            <v>99294</v>
          </cell>
          <cell r="B1600" t="str">
            <v>BASE PARA POÇO DE VISItA REtANGULAR PARA DRENAGEm, Em ALVENARIA COm BLOCOS DE CONCREtO, DImENSÕES INtERNAS = 1,5X4 m, PROFun.DIDADE = 1,45 m, EXCLUINDO tAmPÃO. AF_05/2018</v>
          </cell>
          <cell r="C1600" t="str">
            <v>un.</v>
          </cell>
          <cell r="D1600">
            <v>6778.01</v>
          </cell>
        </row>
        <row r="1601">
          <cell r="A1601">
            <v>99296</v>
          </cell>
          <cell r="B1601" t="str">
            <v>ACRÉSCImO PARA POÇO DE VISItA REtANGULAR PARA DRENAGEm, Em ALVENARIA COm BLOCOS DE CONCREtO, DImENSÕES INtERNAS = 2,5X3 m. AF_05/2018</v>
          </cell>
          <cell r="C1601" t="str">
            <v>m</v>
          </cell>
          <cell r="D1601">
            <v>2656.32</v>
          </cell>
        </row>
        <row r="1602">
          <cell r="A1602">
            <v>99297</v>
          </cell>
          <cell r="B1602" t="str">
            <v>ACRÉSCImO PARA POÇO DE VISItA REtANGULAR PARA DRENAGEm, Em ALVENARIA COm BLOCOS DE CONCREtO, DImENSÕES INtERNAS = 1,5X4 m. AF_05/2018</v>
          </cell>
          <cell r="C1602" t="str">
            <v>m</v>
          </cell>
          <cell r="D1602">
            <v>2650.97</v>
          </cell>
        </row>
        <row r="1603">
          <cell r="A1603">
            <v>99298</v>
          </cell>
          <cell r="B1603" t="str">
            <v>BASE PARA POÇO DE VISItA REtANGULAR PARA DRENAGEm, Em ALVENARIA COm BLOCOS DE CONCREtO, DImENSÕES INtERNAS = 2,5X3,5 m, PROFun.DIDADE = 1,45 m, EXCLUINDO tAmPÃO. AF_05/2018</v>
          </cell>
          <cell r="C1603" t="str">
            <v>un.</v>
          </cell>
          <cell r="D1603">
            <v>8663.2900000000009</v>
          </cell>
        </row>
        <row r="1604">
          <cell r="A1604">
            <v>99299</v>
          </cell>
          <cell r="B1604" t="str">
            <v>ACRÉSCImO PARA POÇO DE VISItA REtANGULAR PARA DRENAGEm, Em ALVENARIA COm BLOCOS DE CONCREtO, DImENSÕES INtERNAS = 2,5X3,5 m. AF_05/2018</v>
          </cell>
          <cell r="C1604" t="str">
            <v>m</v>
          </cell>
          <cell r="D1604">
            <v>2874.11</v>
          </cell>
        </row>
        <row r="1605">
          <cell r="A1605">
            <v>99300</v>
          </cell>
          <cell r="B1605" t="str">
            <v>BASE PARA POÇO DE VISItA REtANGULAR PARA DRENAGEm, Em ALVENARIA COm BLOCOS DE CONCREtO, DImENSÕES INtERNAS = 2,5X4 m, PROFun.DIDADE = 1,45 m, EXCLUINDO tAmPÃO. AF_05/2018</v>
          </cell>
          <cell r="C1605" t="str">
            <v>un.</v>
          </cell>
          <cell r="D1605">
            <v>9656.9500000000007</v>
          </cell>
        </row>
        <row r="1606">
          <cell r="A1606">
            <v>99301</v>
          </cell>
          <cell r="B1606" t="str">
            <v>BASE PARA POÇO DE VISItA REtANGULAR PARA DRENAGEm, Em ALVENARIA COm BLOCOS DE CONCREtO, DImENSÕES INtERNAS = 2X2 m, PROFun.DIDADE = 1,45 m, EXCLUINDO tAmPÃO. AF_05/2018</v>
          </cell>
          <cell r="C1606" t="str">
            <v>un.</v>
          </cell>
          <cell r="D1606">
            <v>4839.03</v>
          </cell>
        </row>
        <row r="1607">
          <cell r="A1607">
            <v>99302</v>
          </cell>
          <cell r="B1607" t="str">
            <v>ACRÉSCImO PARA POÇO DE VISItA REtANGULAR PARA DRENAGEm, Em ALVENARIA COm BLOCOS DE CONCREtO, DImENSÕES INtERNAS = 2,5X4 m. AF_05/2018</v>
          </cell>
          <cell r="C1607" t="str">
            <v>m</v>
          </cell>
          <cell r="D1607">
            <v>3097.33</v>
          </cell>
        </row>
        <row r="1608">
          <cell r="A1608">
            <v>99303</v>
          </cell>
          <cell r="B1608" t="str">
            <v>BASE PARA POÇO DE VISItA REtANGULAR PARA DRENAGEm, Em ALVENARIA COm BLOCOS DE CONCREtO, DImENSÕES INtERNAS = 3X3 m, PROFun.DIDADE = 1,45 m, EXCLUINDO tAmPÃO. AF_05/2018</v>
          </cell>
          <cell r="C1608" t="str">
            <v>un.</v>
          </cell>
          <cell r="D1608">
            <v>8858.35</v>
          </cell>
        </row>
        <row r="1609">
          <cell r="A1609">
            <v>99304</v>
          </cell>
          <cell r="B1609" t="str">
            <v>ACRÉSCImO PARA POÇO DE VISItA REtANGULAR PARA DRENAGEm, Em ALVENARIA COm BLOCOS DE CONCREtO, DImENSÕES INtERNAS = 3X3 m. AF_05/2018</v>
          </cell>
          <cell r="C1609" t="str">
            <v>m</v>
          </cell>
          <cell r="D1609">
            <v>2879.46</v>
          </cell>
        </row>
        <row r="1610">
          <cell r="A1610">
            <v>99305</v>
          </cell>
          <cell r="B1610" t="str">
            <v>BASE PARA POÇO DE VISItA REtANGULAR PARA DRENAGEm, Em ALVENARIA COm BLOCOS DE CONCREtO, DImENSÕES INtERNAS = 3X3,5 m, PROFun.DIDADE = 1,45 m, EXCLUINDO tAmPÃO. AF_05/2018</v>
          </cell>
          <cell r="C1610" t="str">
            <v>un.</v>
          </cell>
          <cell r="D1610">
            <v>10000.94</v>
          </cell>
        </row>
        <row r="1611">
          <cell r="A1611">
            <v>99306</v>
          </cell>
          <cell r="B1611" t="str">
            <v>ACRÉSCImO PARA POÇO DE VISItA REtANGULAR PARA DRENAGEm, Em ALVENARIA COm BLOCOS DE CONCREtO, DImENSÕES INtERNAS = 3X3,5 m. AF_05/2018</v>
          </cell>
          <cell r="C1611" t="str">
            <v>m</v>
          </cell>
          <cell r="D1611">
            <v>3097.33</v>
          </cell>
        </row>
        <row r="1612">
          <cell r="A1612">
            <v>99307</v>
          </cell>
          <cell r="B1612" t="str">
            <v>ACRÉSCImO PARA POÇO DE VISItA REtANGULAR PARA DRENAGEm, Em ALVENARIA COm BLOCOS DE CONCREtO, DImENSÕES INtERNAS = 2X2 m. AF_05/2018</v>
          </cell>
          <cell r="C1612" t="str">
            <v>m</v>
          </cell>
          <cell r="D1612">
            <v>1997.32</v>
          </cell>
        </row>
        <row r="1613">
          <cell r="A1613">
            <v>99308</v>
          </cell>
          <cell r="B1613" t="str">
            <v>BASE PARA POÇO DE VISItA REtANGULAR PARA DRENAGEm, Em ALVENARIA COm BLOCOS DE CONCREtO, DImENSÕES INtERNAS = 3X4 m, PROFun.DIDADE = 1,45 m, EXCLUINDO tAmPÃO. AF_05/2018</v>
          </cell>
          <cell r="C1613" t="str">
            <v>un.</v>
          </cell>
          <cell r="D1613">
            <v>11143.54</v>
          </cell>
        </row>
        <row r="1614">
          <cell r="A1614">
            <v>99309</v>
          </cell>
          <cell r="B1614" t="str">
            <v>ACRÉSCImO PARA POÇO DE VISItA REtANGULAR PARA DRENAGEm, Em ALVENARIA COm BLOCOS DE CONCREtO, DImENSÕES INtERNAS = 3X4 m. AF_05/2018</v>
          </cell>
          <cell r="C1614" t="str">
            <v>m</v>
          </cell>
          <cell r="D1614">
            <v>3320.55</v>
          </cell>
        </row>
        <row r="1615">
          <cell r="A1615">
            <v>99310</v>
          </cell>
          <cell r="B1615" t="str">
            <v>BASE PARA POÇO DE VISItA REtANGULAR PARA DRENAGEm, Em ALVENARIA COm BLOCOS DE CONCREtO, DImENSÕES INtERNAS = 3,5X3,5 m, PROFun.DIDADE = 1,45 m, EXCLUINDO tAmPÃO. AF_05/2018</v>
          </cell>
          <cell r="C1615" t="str">
            <v>un.</v>
          </cell>
          <cell r="D1615">
            <v>11346.81</v>
          </cell>
        </row>
        <row r="1616">
          <cell r="A1616">
            <v>99311</v>
          </cell>
          <cell r="B1616" t="str">
            <v>ACRÉSCImO PARA POÇO DE VISItA REtANGULAR PARA DRENAGEm, Em ALVENARIA COm BLOCOS DE CONCREtO, DImENSÕES INtERNAS = 3,5X3,5 m. AF_05/2018</v>
          </cell>
          <cell r="C1616" t="str">
            <v>m</v>
          </cell>
          <cell r="D1616">
            <v>3320.55</v>
          </cell>
        </row>
        <row r="1617">
          <cell r="A1617">
            <v>99312</v>
          </cell>
          <cell r="B1617" t="str">
            <v>BASE PARA POÇO DE VISItA REtANGULAR PARA DRENAGEm, Em ALVENARIA COm BLOCOS DE CONCREtO, DImENSÕES INtERNAS = 2X2,5 m, PROFun.DIDADE = 1,45 m, EXCLUINDO tAmPÃO. AF_05/2018</v>
          </cell>
          <cell r="C1617" t="str">
            <v>un.</v>
          </cell>
          <cell r="D1617">
            <v>5661.71</v>
          </cell>
        </row>
        <row r="1618">
          <cell r="A1618">
            <v>99313</v>
          </cell>
          <cell r="B1618" t="str">
            <v>BASE PARA POÇO DE VISItA REtANGULAR PARA DRENAGEm, Em ALVENARIA COm BLOCOS DE CONCREtO, DImENSÕES INtERNAS = 3,5X4 m, PROFun.DIDADE = 1,45 m, EXCLUINDO tAmPÃO. AF_05/2018</v>
          </cell>
          <cell r="C1618" t="str">
            <v>un.</v>
          </cell>
          <cell r="D1618">
            <v>12639.55</v>
          </cell>
        </row>
        <row r="1619">
          <cell r="A1619">
            <v>99314</v>
          </cell>
          <cell r="B1619" t="str">
            <v>ACRÉSCImO PARA POÇO DE VISItA REtANGULAR PARA DRENAGEm, Em ALVENARIA COm BLOCOS DE CONCREtO, DImENSÕES INtERNAS = 3,5X4 m. AF_05/2018</v>
          </cell>
          <cell r="C1619" t="str">
            <v>m</v>
          </cell>
          <cell r="D1619">
            <v>3543.79</v>
          </cell>
        </row>
        <row r="1620">
          <cell r="A1620">
            <v>99315</v>
          </cell>
          <cell r="B1620" t="str">
            <v>BASE PARA POÇO DE VISItA REtANGULAR PARA DRENAGEm, Em ALVENARIA COm BLOCOS DE CONCREtO, DImENSÕES INtERNAS = 4X4 m, PROFun.DIDADE = 1,45 m, EXCLUINDO tAmPÃO. AF_05/2018</v>
          </cell>
          <cell r="C1620" t="str">
            <v>un.</v>
          </cell>
          <cell r="D1620">
            <v>14145.19</v>
          </cell>
        </row>
        <row r="1621">
          <cell r="A1621">
            <v>99317</v>
          </cell>
          <cell r="B1621" t="str">
            <v>ACRÉSCImO PARA POÇO DE VISItA REtANGULAR PARA DRENAGEm, Em ALVENARIA COm BLOCOS DE CONCREtO, DImENSÕES INtERNAS = 2X2,5 m. AF_05/2018</v>
          </cell>
          <cell r="C1621" t="str">
            <v>m</v>
          </cell>
          <cell r="D1621">
            <v>2215.21</v>
          </cell>
        </row>
        <row r="1622">
          <cell r="A1622">
            <v>99318</v>
          </cell>
          <cell r="B1622" t="str">
            <v>ChAmINÉ CIRCULAR PARA POÇO DE VISItA PARA DRENAGEm, Em CONCREtO PRÉ-mOLDADO, DIÂmEtRO INtERNO = 0,6 m. AF_05/2018</v>
          </cell>
          <cell r="C1622" t="str">
            <v>m</v>
          </cell>
          <cell r="D1622">
            <v>175.64</v>
          </cell>
        </row>
        <row r="1623">
          <cell r="A1623">
            <v>99319</v>
          </cell>
          <cell r="B1623" t="str">
            <v>ChAmINÉ CIRCULAR PARA POÇO DE VISItA PARA DRENAGEm, Em ALVENARIA COm tIJOLOS CERÂmICOS mACIÇOS, DIÂmEtRO INtERNO = 0,6 m. AF_05/2018</v>
          </cell>
          <cell r="C1623" t="str">
            <v>m</v>
          </cell>
          <cell r="D1623">
            <v>765.22</v>
          </cell>
        </row>
        <row r="1624">
          <cell r="A1624">
            <v>99320</v>
          </cell>
          <cell r="B1624" t="str">
            <v>BASE PARA POÇO DE VISItA REtANGULAR PARA DRENAGEm, Em ALVENARIA COm BLOCOS DE CONCREtO, DImENSÕES INtERNAS = 2X3 m, PROFun.DIDADE = 1,45 m, EXCLUINDO tAmPÃO. AF_05/2018</v>
          </cell>
          <cell r="C1624" t="str">
            <v>un.</v>
          </cell>
          <cell r="D1624">
            <v>6528.78</v>
          </cell>
        </row>
        <row r="1625">
          <cell r="A1625">
            <v>99321</v>
          </cell>
          <cell r="B1625" t="str">
            <v>ACRÉSCImO PARA POÇO DE VISItA REtANGULAR PARA DRENAGEm, Em ALVENARIA COm BLOCOS DE CONCREtO, DImENSÕES INtERNAS = 2X3 m. AF_05/2018</v>
          </cell>
          <cell r="C1625" t="str">
            <v>m</v>
          </cell>
          <cell r="D1625">
            <v>2433.06</v>
          </cell>
        </row>
        <row r="1626">
          <cell r="A1626">
            <v>99322</v>
          </cell>
          <cell r="B1626" t="str">
            <v>BASE PARA POÇO DE VISItA REtANGULAR PARA DRENAGEm, Em ALVENARIA COm BLOCOS DE CONCREtO, DImENSÕES INtERNAS = 2X3,5 m, PROFun.DIDADE = 1,45 m, EXCLUINDO tAmPÃO. AF_05/2018</v>
          </cell>
          <cell r="C1626" t="str">
            <v>un.</v>
          </cell>
          <cell r="D1626">
            <v>7356.96</v>
          </cell>
        </row>
        <row r="1627">
          <cell r="A1627">
            <v>99323</v>
          </cell>
          <cell r="B1627" t="str">
            <v>ACRÉSCImO PARA POÇO DE VISItA REtANGULAR PARA DRENAGEm, Em ALVENARIA COm BLOCOS DE CONCREtO, DImENSÕES INtERNAS = 2X3,5 m. AF_05/2018</v>
          </cell>
          <cell r="C1627" t="str">
            <v>m</v>
          </cell>
          <cell r="D1627">
            <v>2650.97</v>
          </cell>
        </row>
        <row r="1628">
          <cell r="A1628">
            <v>99324</v>
          </cell>
          <cell r="B1628" t="str">
            <v>BASE PARA POÇO DE VISItA REtANGULAR PARA DRENAGEm, Em ALVENARIA COm BLOCOS DE CONCREtO, DImENSÕES INtERNAS = 2X4 m, PROFun.DIDADE = 1,45 m, EXCLUINDO tAmPÃO. AF_05/2018</v>
          </cell>
          <cell r="C1628" t="str">
            <v>un.</v>
          </cell>
          <cell r="D1628">
            <v>8185.09</v>
          </cell>
        </row>
        <row r="1629">
          <cell r="A1629">
            <v>99325</v>
          </cell>
          <cell r="B1629" t="str">
            <v>ACRÉSCImO PARA POÇO DE VISItA REtANGULAR PARA DRENAGEm, Em ALVENARIA COm BLOCOS DE CONCREtO, DImENSÕES INtERNAS = 2X4 m. AF_05/2018</v>
          </cell>
          <cell r="C1629" t="str">
            <v>m</v>
          </cell>
          <cell r="D1629">
            <v>2874.11</v>
          </cell>
        </row>
        <row r="1630">
          <cell r="A1630">
            <v>99326</v>
          </cell>
          <cell r="B1630" t="str">
            <v>BASE PARA POÇO DE VISItA REtANGULAR PARA DRENAGEm, Em ALVENARIA COm BLOCOS DE CONCREtO, DImENSÕES INtERNAS = 2,5X2,5 m, PROFun.DIDADE = 1,45 m, EXCLUINDO tAmPÃO. AF_05/2018</v>
          </cell>
          <cell r="C1630" t="str">
            <v>un.</v>
          </cell>
          <cell r="D1630">
            <v>6676.01</v>
          </cell>
        </row>
        <row r="1631">
          <cell r="A1631">
            <v>99327</v>
          </cell>
          <cell r="B1631" t="str">
            <v>ACRÉSCImO PARA POÇO DE VISItA REtANGULAR PARA DRENAGEm, Em ALVENARIA COm BLOCOS DE CONCREtO, DImENSÕES INtERNAS = 4X4 m. AF_05/2018</v>
          </cell>
          <cell r="C1631" t="str">
            <v>m</v>
          </cell>
          <cell r="D1631">
            <v>3714.63</v>
          </cell>
        </row>
        <row r="1632">
          <cell r="A1632">
            <v>94263</v>
          </cell>
          <cell r="B1632" t="str">
            <v>GUIA (mEIO-FIO) CONCREtO, mOLDADA  IN LOCO  Em tREChO REtO COm EXtRUSORA, 13 Cm BASE X 22 Cm ALtURA. AF_06/2016</v>
          </cell>
          <cell r="C1632" t="str">
            <v>m</v>
          </cell>
          <cell r="D1632">
            <v>24.14</v>
          </cell>
        </row>
        <row r="1633">
          <cell r="A1633">
            <v>94264</v>
          </cell>
          <cell r="B1633" t="str">
            <v>GUIA (mEIO-FIO) CONCREtO, mOLDADA  IN LOCO  Em tREChO CURVO COm EXtRUSORA, 13 Cm BASE X 22 Cm ALtURA. AF_06/2016</v>
          </cell>
          <cell r="C1633" t="str">
            <v>m</v>
          </cell>
          <cell r="D1633">
            <v>27.32</v>
          </cell>
        </row>
        <row r="1634">
          <cell r="A1634">
            <v>94265</v>
          </cell>
          <cell r="B1634" t="str">
            <v>GUIA (mEIO-FIO) CONCREtO, mOLDADA  IN LOCO  Em tREChO REtO COm EXtRUSORA, 15 Cm BASE X 30 Cm ALtURA. AF_06/2016</v>
          </cell>
          <cell r="C1634" t="str">
            <v>m</v>
          </cell>
          <cell r="D1634">
            <v>30.44</v>
          </cell>
        </row>
        <row r="1635">
          <cell r="A1635">
            <v>94266</v>
          </cell>
          <cell r="B1635" t="str">
            <v>GUIA (mEIO-FIO) CONCREtO, mOLDADA  IN LOCO  Em tREChO CURVO COm EXtRUSORA, 15 Cm BASE X 30 Cm ALtURA. AF_06/2016</v>
          </cell>
          <cell r="C1635" t="str">
            <v>m</v>
          </cell>
          <cell r="D1635">
            <v>34.07</v>
          </cell>
        </row>
        <row r="1636">
          <cell r="A1636">
            <v>94267</v>
          </cell>
          <cell r="B1636" t="str">
            <v>GUIA (mEIO-FIO) E SARJEtA CONJUGADOS DE CONCREtO, mOLDADA  IN LOCO  Em tREChO REtO COm EXtRUSORA, 45 Cm BASE (15 Cm BASE DA GUIA + 30 Cm BASE DA SARJEtA) X 22 Cm ALtURA. AF_06/2016</v>
          </cell>
          <cell r="C1636" t="str">
            <v>m</v>
          </cell>
          <cell r="D1636">
            <v>35.64</v>
          </cell>
        </row>
        <row r="1637">
          <cell r="A1637">
            <v>94268</v>
          </cell>
          <cell r="B1637" t="str">
            <v>GUIA (mEIO-FIO) E SARJEtA CONJUGADOS DE CONCREtO, mOLDADA  IN LOCO  Em tREChO CURVO COm EXtRUSORA, 45 Cm BASE (15 Cm BASE DA GUIA + 30 Cm BASE DA SARJEtA) X 22 Cm ALtURA. AF_06/2016</v>
          </cell>
          <cell r="C1637" t="str">
            <v>m</v>
          </cell>
          <cell r="D1637">
            <v>39.630000000000003</v>
          </cell>
        </row>
        <row r="1638">
          <cell r="A1638">
            <v>94269</v>
          </cell>
          <cell r="B1638" t="str">
            <v>GUIA (mEIO-FIO) E SARJEtA CONJUGADOS DE CONCREtO, mOLDADA  IN LOCO  Em tREChO REtO COm EXtRUSORA, 60 Cm BASE (15 Cm BASE DA GUIA + 45 Cm BASE DA SARJEtA) X 26 Cm ALtURA. AF_06/2016</v>
          </cell>
          <cell r="C1638" t="str">
            <v>m</v>
          </cell>
          <cell r="D1638">
            <v>49.69</v>
          </cell>
        </row>
        <row r="1639">
          <cell r="A1639">
            <v>94270</v>
          </cell>
          <cell r="B1639" t="str">
            <v>GUIA (mEIO-FIO) E SARJEtA CONJUGADOS DE CONCREtO, mOLDADA IN LOCO  Em tREChO CURVO COm EXtRUSORA, 60 Cm BASE (15 Cm BASE DA GUIA + 45 Cm BASE DA SARJEtA) X 26 Cm ALtURA. AF_06/2016</v>
          </cell>
          <cell r="C1639" t="str">
            <v>m</v>
          </cell>
          <cell r="D1639">
            <v>55.28</v>
          </cell>
        </row>
        <row r="1640">
          <cell r="A1640">
            <v>94271</v>
          </cell>
          <cell r="B1640" t="str">
            <v>GUIA (mEIO-FIO) E SARJEtA CONJUGADOS DE CONCREtO, mOLDADA  IN LOCO  Em tREChO REtO COm EXtRUSORA, 65 Cm BASE (15 Cm BASE DA GUIA + 50 Cm BASE DA SARJEtA) X 26 Cm ALtURA. AF_06/2016</v>
          </cell>
          <cell r="C1640" t="str">
            <v>m</v>
          </cell>
          <cell r="D1640">
            <v>60.54</v>
          </cell>
        </row>
        <row r="1641">
          <cell r="A1641">
            <v>94272</v>
          </cell>
          <cell r="B1641" t="str">
            <v>GUIA (mEIO-FIO) E SARJEtA CONJUGADOS DE CONCREtO, mOLDADA  IN LOCO  Em tREChO CURVO COm EXtRUSORA, 65 Cm BASE (15 Cm BASE DA GUIA + 50 Cm BASE DA SARJEtA) X 26 Cm ALtURA. AF_06/2016</v>
          </cell>
          <cell r="C1641" t="str">
            <v>m</v>
          </cell>
          <cell r="D1641">
            <v>67.98</v>
          </cell>
        </row>
        <row r="1642">
          <cell r="A1642">
            <v>94273</v>
          </cell>
          <cell r="B1642" t="str">
            <v>ASSENtAmENtO DE GUIA (mEIO-FIO) Em tREChO REtO, CONFECCIONADA Em CONCREtO PRÉ-FABRICADO, DImENSÕES 100X15X13X30 Cm (COmPRImENtO X BASE INFERIOR X BASE SUPERIOR X ALtURA), PARA VIAS URBANAS (USO VIÁRIO). AF_06/2016</v>
          </cell>
          <cell r="C1642" t="str">
            <v>m</v>
          </cell>
          <cell r="D1642">
            <v>35.299999999999997</v>
          </cell>
        </row>
        <row r="1643">
          <cell r="A1643">
            <v>94274</v>
          </cell>
          <cell r="B1643" t="str">
            <v>ASSENtAmENtO DE GUIA (mEIO-FIO) Em tREChO CURVO, CONFECCIONADA Em CONCREtO PRÉ-FABRICADO, DImENSÕES 100X15X13X30 Cm (COmPRImENtO X BASE INFERIOR X BASE SUPERIOR X ALtURA), PARA VIAS URBANAS (USO VIÁRIO). AF_06/2016</v>
          </cell>
          <cell r="C1643" t="str">
            <v>m</v>
          </cell>
          <cell r="D1643">
            <v>38.869999999999997</v>
          </cell>
        </row>
        <row r="1644">
          <cell r="A1644">
            <v>94275</v>
          </cell>
          <cell r="B1644" t="str">
            <v>ASSENtAmENtO DE GUIA (mEIO-FIO) Em tREChO REtO, CONFECCIONADA Em CONCREtO PRÉ-FABRICADO, DImENSÕES 100X15X13X20 Cm (COmPRImENtO X BASE INFERIOR X BASE SUPERIOR X ALtURA), PARA URBANIZAÇÃO INtERNA DE EmPREENDImENtOS. AF_06/2016_P</v>
          </cell>
          <cell r="C1644" t="str">
            <v>m</v>
          </cell>
          <cell r="D1644">
            <v>33.479999999999997</v>
          </cell>
        </row>
        <row r="1645">
          <cell r="A1645">
            <v>94276</v>
          </cell>
          <cell r="B1645" t="str">
            <v>ASSENtAmENtO DE GUIA (mEIO-FIO) Em tREChO CURVO, CONFECCIONADA Em CONCREtO PRÉ-FABRICADO, DImENSÕES 100X15X13X20 Cm (COmPRImENtO X BASE INFERIOR X BASE SUPERIOR X ALtURA), PARA URBANIZAÇÃO INtERNA DE EmPREENDImENtOS. AF_06/2016_P</v>
          </cell>
          <cell r="C1645" t="str">
            <v>m</v>
          </cell>
          <cell r="D1645">
            <v>37.049999999999997</v>
          </cell>
        </row>
        <row r="1646">
          <cell r="A1646">
            <v>94281</v>
          </cell>
          <cell r="B1646" t="str">
            <v>EXECUÇÃO DE SARJEtA DE CONCREtO USINADO, mOLDADA  IN LOCO  Em tREChO REtO, 30 Cm BASE X 15 Cm ALtURA. AF_06/2016</v>
          </cell>
          <cell r="C1646" t="str">
            <v>m</v>
          </cell>
          <cell r="D1646">
            <v>37.869999999999997</v>
          </cell>
        </row>
        <row r="1647">
          <cell r="A1647">
            <v>94282</v>
          </cell>
          <cell r="B1647" t="str">
            <v>EXECUÇÃO DE SARJEtA DE CONCREtO USINADO, mOLDADA  IN LOCO  Em tREChO CURVO, 30 Cm BASE X 15 Cm ALtURA. AF_06/2016</v>
          </cell>
          <cell r="C1647" t="str">
            <v>m</v>
          </cell>
          <cell r="D1647">
            <v>48.76</v>
          </cell>
        </row>
        <row r="1648">
          <cell r="A1648">
            <v>94283</v>
          </cell>
          <cell r="B1648" t="str">
            <v>EXECUÇÃO DE SARJEtA DE CONCREtO USINADO, mOLDADA  IN LOCO  Em tREChO REtO, 45 Cm BASE X 15 Cm ALtURA. AF_06/2016</v>
          </cell>
          <cell r="C1648" t="str">
            <v>m</v>
          </cell>
          <cell r="D1648">
            <v>47.32</v>
          </cell>
        </row>
        <row r="1649">
          <cell r="A1649">
            <v>94284</v>
          </cell>
          <cell r="B1649" t="str">
            <v>EXECUÇÃO DE SARJEtA DE CONCREtO USINADO, mOLDADA  IN LOCO  Em tREChO CURVO, 45 Cm BASE X 15 Cm ALtURA. AF_06/2016</v>
          </cell>
          <cell r="C1649" t="str">
            <v>m</v>
          </cell>
          <cell r="D1649">
            <v>58.21</v>
          </cell>
        </row>
        <row r="1650">
          <cell r="A1650">
            <v>94285</v>
          </cell>
          <cell r="B1650" t="str">
            <v>EXECUÇÃO DE SARJEtA DE CONCREtO USINADO, mOLDADA  IN LOCO  Em tREChO REtO, 60 Cm BASE X 15 Cm ALtURA. AF_06/2016</v>
          </cell>
          <cell r="C1650" t="str">
            <v>m</v>
          </cell>
          <cell r="D1650">
            <v>56.25</v>
          </cell>
        </row>
        <row r="1651">
          <cell r="A1651">
            <v>94286</v>
          </cell>
          <cell r="B1651" t="str">
            <v>EXECUÇÃO DE SARJEtA DE CONCREtO USINADO, mOLDADA  IN LOCO  Em tREChO CURVO, 60 Cm BASE X 15 Cm ALtURA. AF_06/2016</v>
          </cell>
          <cell r="C1651" t="str">
            <v>m</v>
          </cell>
          <cell r="D1651">
            <v>67.14</v>
          </cell>
        </row>
        <row r="1652">
          <cell r="A1652">
            <v>94287</v>
          </cell>
          <cell r="B1652" t="str">
            <v>EXECUÇÃO DE SARJEtA DE CONCREtO USINADO, mOLDADA  IN LOCO  Em tREChO REtO, 30 Cm BASE X 10 Cm ALtURA. AF_06/2016</v>
          </cell>
          <cell r="C1652" t="str">
            <v>m</v>
          </cell>
          <cell r="D1652">
            <v>30.34</v>
          </cell>
        </row>
        <row r="1653">
          <cell r="A1653">
            <v>94288</v>
          </cell>
          <cell r="B1653" t="str">
            <v>EXECUÇÃO DE SARJEtA DE CONCREtO USINADO, mOLDADA  IN LOCO  Em tREChO CURVO, 30 Cm BASE X 10 Cm ALtURA. AF_06/2016</v>
          </cell>
          <cell r="C1653" t="str">
            <v>m</v>
          </cell>
          <cell r="D1653">
            <v>39.85</v>
          </cell>
        </row>
        <row r="1654">
          <cell r="A1654">
            <v>94289</v>
          </cell>
          <cell r="B1654" t="str">
            <v>EXECUÇÃO DE SARJEtA DE CONCREtO USINADO, mOLDADA  IN LOCO  Em tREChO REtO, 45 Cm BASE X 10 Cm ALtURA. AF_06/2016</v>
          </cell>
          <cell r="C1654" t="str">
            <v>m</v>
          </cell>
          <cell r="D1654">
            <v>37.25</v>
          </cell>
        </row>
        <row r="1655">
          <cell r="A1655">
            <v>94290</v>
          </cell>
          <cell r="B1655" t="str">
            <v>EXECUÇÃO DE SARJEtA DE CONCREtO USINADO, mOLDADA  IN LOCO  Em tREChO CURVO, 45 Cm BASE X 10 Cm ALtURA. AF_06/2016</v>
          </cell>
          <cell r="C1655" t="str">
            <v>m</v>
          </cell>
          <cell r="D1655">
            <v>46.77</v>
          </cell>
        </row>
        <row r="1656">
          <cell r="A1656">
            <v>94291</v>
          </cell>
          <cell r="B1656" t="str">
            <v>EXECUÇÃO DE SARJEtA DE CONCREtO USINADO, mOLDADA  IN LOCO  Em tREChO REtO, 60 Cm BASE X 10 Cm ALtURA. AF_06/2016</v>
          </cell>
          <cell r="C1656" t="str">
            <v>m</v>
          </cell>
          <cell r="D1656">
            <v>43.66</v>
          </cell>
        </row>
        <row r="1657">
          <cell r="A1657">
            <v>94292</v>
          </cell>
          <cell r="B1657" t="str">
            <v>EXECUÇÃO DE SARJEtA DE CONCREtO USINADO, mOLDADA  IN LOCO  Em tREChO CURVO, 60 Cm BASE X 10 Cm ALtURA. AF_06/2016</v>
          </cell>
          <cell r="C1657" t="str">
            <v>m</v>
          </cell>
          <cell r="D1657">
            <v>53.17</v>
          </cell>
        </row>
        <row r="1658">
          <cell r="A1658">
            <v>94293</v>
          </cell>
          <cell r="B1658" t="str">
            <v>EXECUÇÃO DE SARJEtÃO DE CONCREtO USINADO, mOLDADA  IN LOCO  Em tREChO REtO, 100 Cm BASE X 20 Cm ALtURA. AF_06/2016</v>
          </cell>
          <cell r="C1658" t="str">
            <v>m</v>
          </cell>
          <cell r="D1658">
            <v>107.93</v>
          </cell>
        </row>
        <row r="1659">
          <cell r="A1659">
            <v>94294</v>
          </cell>
          <cell r="B1659" t="str">
            <v>EXECUÇÃO DE ESCORAS DE CONCREtO PARA CONtENÇÃO DE GUIAS PRÉ-FABRICADAS. AF_06/2016</v>
          </cell>
          <cell r="C1659" t="str">
            <v>m</v>
          </cell>
          <cell r="D1659">
            <v>6.54</v>
          </cell>
        </row>
        <row r="1660">
          <cell r="A1660">
            <v>94037</v>
          </cell>
          <cell r="B1660" t="str">
            <v>ESCORAmENtO DE VALA, tIPO PONtALEtEAmENtO, COm PROFun.DIDADE DE 0 A 1,5 m, LARGURA mENOR QUE 1,5 m, Em LOCAL COm NÍVEL ALtO DE INtERFERÊNCIA. AF_06/2016</v>
          </cell>
          <cell r="C1660" t="str">
            <v>m²</v>
          </cell>
          <cell r="D1660">
            <v>22.15</v>
          </cell>
        </row>
        <row r="1661">
          <cell r="A1661">
            <v>94038</v>
          </cell>
          <cell r="B1661" t="str">
            <v>ESCORAmENtO DE VALA, tIPO PONtALEtEAmENtO, COm PROFun.DIDADE DE 0 A 1,5 m, LARGURA mAIOR OU IGUAL A 1,5 m E mENOR QUE 2,5 m, Em LOCAL COm NÍVEL ALtO DE INtERFERÊNCIA. AF_06/2016</v>
          </cell>
          <cell r="C1661" t="str">
            <v>m²</v>
          </cell>
          <cell r="D1661">
            <v>30.31</v>
          </cell>
        </row>
        <row r="1662">
          <cell r="A1662">
            <v>94039</v>
          </cell>
          <cell r="B1662" t="str">
            <v>ESCORAmENtO DE VALA, tIPO PONtALEtEAmENtO, COm PROFun.DIDADE DE 1,5 A 3,0 m, LARGURA mENOR QUE 1,5 m, Em LOCAL COm NÍVEL ALtO DE INtERFERÊNCIA. AF_06/2016</v>
          </cell>
          <cell r="C1662" t="str">
            <v>m²</v>
          </cell>
          <cell r="D1662">
            <v>17.43</v>
          </cell>
        </row>
        <row r="1663">
          <cell r="A1663">
            <v>94040</v>
          </cell>
          <cell r="B1663" t="str">
            <v>ESCORAmENtO DE VALA, tIPO PONtALEtEAmENtO, COm PROFun.DIDADE DE 1,5 A 3,0 m, LARGURA mAIOR OU IGUAL A 1,5 m E mENOR QUE 2,5 m, Em LOCAL COm NÍVEL ALtO DE INtERFERÊNCIA. AF_06/2016</v>
          </cell>
          <cell r="C1663" t="str">
            <v>m²</v>
          </cell>
          <cell r="D1663">
            <v>25.64</v>
          </cell>
        </row>
        <row r="1664">
          <cell r="A1664">
            <v>94041</v>
          </cell>
          <cell r="B1664" t="str">
            <v>ESCORAmENtO DE VALA, tIPO PONtALEtEAmENtO, COm PROFun.DIDADE DE 3,0 A 4,5 m, LARGURA mENOR QUE 1,5 m Em LOCAL COm NÍVEL ALtO DE INtERFERÊNCIA. AF_06/2016</v>
          </cell>
          <cell r="C1664" t="str">
            <v>m²</v>
          </cell>
          <cell r="D1664">
            <v>13.27</v>
          </cell>
        </row>
        <row r="1665">
          <cell r="A1665">
            <v>94042</v>
          </cell>
          <cell r="B1665" t="str">
            <v>ESCORAmENtO DE VALA, tIPO PONtALEtEAmENtO, COm PROFun.DIDADE DE 3,0 A 4,5 m, LARGURA mAIOR OU IGUAL A 1,5 m E mENOR QUE 2,5 m, Em LOCAL COm NÍVEL ALtO DE INtERFERÊNCIA. AF_06/2016</v>
          </cell>
          <cell r="C1665" t="str">
            <v>m²</v>
          </cell>
          <cell r="D1665">
            <v>21.63</v>
          </cell>
        </row>
        <row r="1666">
          <cell r="A1666">
            <v>94043</v>
          </cell>
          <cell r="B1666" t="str">
            <v>ESCORAmENtO DE VALA, tIPO PONtALEtEAmENtO, COm PROFun.DIDADE DE 0 A 1,5 m, LARGURA mENOR QUE 1,5 m, Em LOCAL COm NÍVEL BAIXO DE INtERFERÊNCIA. AF_06/2016</v>
          </cell>
          <cell r="C1666" t="str">
            <v>m²</v>
          </cell>
          <cell r="D1666">
            <v>20.83</v>
          </cell>
        </row>
        <row r="1667">
          <cell r="A1667">
            <v>94044</v>
          </cell>
          <cell r="B1667" t="str">
            <v>ESCORAmENtO DE VALA, tIPO PONtALEtEAmENtO, COm PROFun.DIDADE DE 0 A 1,5 m, LARGURA mAIOR OU IGUAL A 1,5 m E mENOR QUE 2,5 m, Em LOCAL COm NÍVEL BAIXO DE INtERFERÊNCIA. AF_06/2016</v>
          </cell>
          <cell r="C1667" t="str">
            <v>m²</v>
          </cell>
          <cell r="D1667">
            <v>29.04</v>
          </cell>
        </row>
        <row r="1668">
          <cell r="A1668">
            <v>94045</v>
          </cell>
          <cell r="B1668" t="str">
            <v>ESCORAmENtO DE VALA, tIPO PONtALEtEAmENtO, COm PROFun.DIDADE DE 1,5 A 3,0 m, LARGURA mENOR QUE 1,5 m, Em LOCAL COm NÍVEL BAIXO DE INtERFERÊNCIA. AF_06/2016</v>
          </cell>
          <cell r="C1668" t="str">
            <v>m²</v>
          </cell>
          <cell r="D1668">
            <v>16.149999999999999</v>
          </cell>
        </row>
        <row r="1669">
          <cell r="A1669">
            <v>94046</v>
          </cell>
          <cell r="B1669" t="str">
            <v>ESCORAmENtO DE VALA, tIPO PONtALEtEAmENtO, COm PROFun.DIDADE DE 1,5 A 3,0 m, LARGURA mAIOR OU IGUAL A 1,5 m E mENOR QUE 2,5 m, Em LOCAL COm NÍVEL BAIXO DE INtERFERÊNCIA. AF_06/2016</v>
          </cell>
          <cell r="C1669" t="str">
            <v>m²</v>
          </cell>
          <cell r="D1669">
            <v>24.33</v>
          </cell>
        </row>
        <row r="1670">
          <cell r="A1670">
            <v>94047</v>
          </cell>
          <cell r="B1670" t="str">
            <v>ESCORAmENtO DE VALA, tIPO PONtALEtEAmENtO, COm PROFun.DIDADE DE 3,0 A 4,5 m, LARGURA mENOR QUE 1,5 m Em LOCAL COm NÍVEL BAIXO DE INtERFERÊNCIA. AF_06/2016</v>
          </cell>
          <cell r="C1670" t="str">
            <v>m²</v>
          </cell>
          <cell r="D1670">
            <v>12</v>
          </cell>
        </row>
        <row r="1671">
          <cell r="A1671">
            <v>94048</v>
          </cell>
          <cell r="B1671" t="str">
            <v>ESCORAmENtO DE VALA, tIPO PONtALEtEAmENtO, COm PROFun.DIDADE DE 3,0 A 4,5 m, LARGURA mAIOR OU IGUAL A 1,5 m E mENOR QUE 2,5 m, Em LOCAL COm NÍVEL BAIXO DE INtERFERÊNCIA. AF_06/2016</v>
          </cell>
          <cell r="C1671" t="str">
            <v>m²</v>
          </cell>
          <cell r="D1671">
            <v>20.309999999999999</v>
          </cell>
        </row>
        <row r="1672">
          <cell r="A1672">
            <v>94049</v>
          </cell>
          <cell r="B1672" t="str">
            <v>ESCORAmENtO DE VALA, tIPO DESCONtÍNUO, COm PROFun.DIDADE DE 0 A 1,5 m, LARGURA mENOR QUE 1,5 m, Em LOCAL COm NÍVEL ALtO DE INtERFERÊNCIA. AF_06/2016</v>
          </cell>
          <cell r="C1672" t="str">
            <v>m²</v>
          </cell>
          <cell r="D1672">
            <v>37.58</v>
          </cell>
        </row>
        <row r="1673">
          <cell r="A1673">
            <v>94050</v>
          </cell>
          <cell r="B1673" t="str">
            <v>ESCORAmENtO DE VALA, tIPO DESCONtÍNUO, COm PROFun.DIDADE DE 0 A 1,5 m, LARGURA mAIOR OU IGUAL A 1,5 m E mENOR QUE 2,5 m, Em LOCAL COm NÍVEL ALtO DE INtERFERÊNCIA. AF_06/2016</v>
          </cell>
          <cell r="C1673" t="str">
            <v>m²</v>
          </cell>
          <cell r="D1673">
            <v>48.2</v>
          </cell>
        </row>
        <row r="1674">
          <cell r="A1674">
            <v>94051</v>
          </cell>
          <cell r="B1674" t="str">
            <v>ESCORAmENtO DE VALA, tIPO DESCONtÍNUO, COm PROFun.DIDADE DE 1,5 m A 3,0 m, LARGURA mENOR QUE 1,5 m, Em LOCAL COm NÍVEL ALtO DE INtERFERÊNCIA. AF_06/2016</v>
          </cell>
          <cell r="C1674" t="str">
            <v>m²</v>
          </cell>
          <cell r="D1674">
            <v>31</v>
          </cell>
        </row>
        <row r="1675">
          <cell r="A1675">
            <v>94052</v>
          </cell>
          <cell r="B1675" t="str">
            <v>ESCORAmENtO DE VALA, tIPO DESCONtÍNUO, COm PROFun.DIDADE DE 1,5 A 3,0 m, LARGURA mAIOR OU IGUAL A 1,5 m E mENOR QUE 2,5 m, Em LOCAL COm NÍVEL ALtO DE INtERFERÊNCIA. AF_06/2016</v>
          </cell>
          <cell r="C1675" t="str">
            <v>m²</v>
          </cell>
          <cell r="D1675">
            <v>41.49</v>
          </cell>
        </row>
        <row r="1676">
          <cell r="A1676">
            <v>94053</v>
          </cell>
          <cell r="B1676" t="str">
            <v>ESCORAmENtO DE VALA, tIPO DESCONtÍNUO, COm PROFun.DIDADE DE 3,0 A 4,5 m, LARGURA mENOR QUE 1,5 m, Em LOCAL COm NÍVEL ALtO DE INtERFERÊNCIA. AF_06/2016</v>
          </cell>
          <cell r="C1676" t="str">
            <v>m²</v>
          </cell>
          <cell r="D1676">
            <v>26.93</v>
          </cell>
        </row>
        <row r="1677">
          <cell r="A1677">
            <v>94054</v>
          </cell>
          <cell r="B1677" t="str">
            <v>ESCORAmENtO DE VALA, tIPO DESCONtÍNUO, COm PROFun.DIDADE DE 3,0 A 4,5 m, LARGURA mAIOR OU IGUAL A 1,5 E mENOR QUE 2,5 m, Em LOCAL COm NÍVEL ALtO DE INtERFERÊNCIA. AF_06/2016</v>
          </cell>
          <cell r="C1677" t="str">
            <v>m²</v>
          </cell>
          <cell r="D1677">
            <v>37.58</v>
          </cell>
        </row>
        <row r="1678">
          <cell r="A1678">
            <v>94055</v>
          </cell>
          <cell r="B1678" t="str">
            <v>ESCORAmENtO DE VALA, tIPO DESCONtÍNUO, COm PROFun.DIDADE DE 0 A 1,5 m, LARGURA mENOR QUE 1,5 m, Em LOCAL COm NÍVEL BAIXO DE INtERFERÊNCIA. AF_06/2016</v>
          </cell>
          <cell r="C1678" t="str">
            <v>m²</v>
          </cell>
          <cell r="D1678">
            <v>35.880000000000003</v>
          </cell>
        </row>
        <row r="1679">
          <cell r="A1679">
            <v>94056</v>
          </cell>
          <cell r="B1679" t="str">
            <v>ESCORAmENtO DE VALA, tIPO DESCONtÍNUO, COm PROFun.DIDADE DE 0 A 1,5 m, LARGURA mAIOR OU IGUAL A 1,5 m E mENOR QUE 2,5 m, Em LOCAL COm NÍVEL BAIXO DE INtERFERÊNCIA. AF_06/2016</v>
          </cell>
          <cell r="C1679" t="str">
            <v>m²</v>
          </cell>
          <cell r="D1679">
            <v>46.54</v>
          </cell>
        </row>
        <row r="1680">
          <cell r="A1680">
            <v>94057</v>
          </cell>
          <cell r="B1680" t="str">
            <v>ESCORAmENtO DE VALA, tIPO DESCONtÍNUO, COm PROFun.DIDADE DE 1,5 m A 3,0 m, LARGURA mENOR QUE 1,5 m, Em LOCAL COm NÍVEL BAIXO DE INtERFERÊNCIA. AF_06/2016</v>
          </cell>
          <cell r="C1680" t="str">
            <v>m²</v>
          </cell>
          <cell r="D1680">
            <v>29.32</v>
          </cell>
        </row>
        <row r="1681">
          <cell r="A1681">
            <v>94058</v>
          </cell>
          <cell r="B1681" t="str">
            <v>ESCORAmENtO DE VALA, tIPO DESCONtÍNUO, COm PROFun.DIDADE DE 1,5 A 3,0 m, LARGURA mAIOR OU IGUAL A 1,5 m E mENOR QUE 2,5 m, Em LOCAL COm NÍVEL BAIXO DE INtERFERÊNCIA. AF_06/2016</v>
          </cell>
          <cell r="C1681" t="str">
            <v>m²</v>
          </cell>
          <cell r="D1681">
            <v>39.81</v>
          </cell>
        </row>
        <row r="1682">
          <cell r="A1682">
            <v>94059</v>
          </cell>
          <cell r="B1682" t="str">
            <v>ESCORAmENtO DE VALA, tIPO DESCONtÍNUO, COm PROFun.DIDADE DE 3,0 A 4,5 m, LARGURA mENOR QUE 1,5 m, Em LOCAL COm NÍVEL BAIXO DE INtERFERÊNCIA. AF_06/2016</v>
          </cell>
          <cell r="C1682" t="str">
            <v>m²</v>
          </cell>
          <cell r="D1682">
            <v>25.27</v>
          </cell>
        </row>
        <row r="1683">
          <cell r="A1683">
            <v>94060</v>
          </cell>
          <cell r="B1683" t="str">
            <v>ESCORAmENtO DE VALA, tIPO DESCONtÍNUO, COm PROFun.DIDADE DE 3,0 A 4,5 m, LARGURA mAIOR OU IGUAL A 1,5 E mENOR QUE 2,5 m, Em LOCAL COm NÍVEL BAIXO DE INtERFERÊNCIA. AF_06/2016</v>
          </cell>
          <cell r="C1683" t="str">
            <v>m²</v>
          </cell>
          <cell r="D1683">
            <v>35.9</v>
          </cell>
        </row>
        <row r="1684">
          <cell r="A1684">
            <v>83770</v>
          </cell>
          <cell r="B1684" t="str">
            <v>ESCORAmENtO CONtINUO DE VALAS, mIStO, COm PERFIL I DE 8"</v>
          </cell>
          <cell r="C1684" t="str">
            <v>m²</v>
          </cell>
          <cell r="D1684">
            <v>162.09</v>
          </cell>
        </row>
        <row r="1685">
          <cell r="A1685">
            <v>73301</v>
          </cell>
          <cell r="B1685" t="str">
            <v>ESCORAmENtO FORmAS AtE h = 3,30m, COm mADEIRA DE 3A QUALIDADE, NAO APARELhADA, APROVEItAmENtO tABUAS 3X E PRUmOS 4X.</v>
          </cell>
          <cell r="C1685" t="str">
            <v>m³</v>
          </cell>
          <cell r="D1685">
            <v>10.06</v>
          </cell>
        </row>
        <row r="1686">
          <cell r="A1686">
            <v>83515</v>
          </cell>
          <cell r="B1686" t="str">
            <v>ESCORAmENtO FORmAS DE h=3,30 A 3,50 m, COm mADEIRA 3A QUALIDADE, NAO APARELhADA, APROVEItAmENtO tABUAS 3X E PRUmOS 4X</v>
          </cell>
          <cell r="C1686" t="str">
            <v>m³</v>
          </cell>
          <cell r="D1686">
            <v>19.440000000000001</v>
          </cell>
        </row>
        <row r="1687">
          <cell r="A1687">
            <v>83516</v>
          </cell>
          <cell r="B1687" t="str">
            <v>ESCORAmENtO FORmAS h=3,50 A 4,00 m, COm mADEIRA DE 3A QUALIDADE, NAO APARELhADA, APROVEItAmENtO tABUAS 3X E PRUmOS 4X.</v>
          </cell>
          <cell r="C1687" t="str">
            <v>m³</v>
          </cell>
          <cell r="D1687">
            <v>22.44</v>
          </cell>
        </row>
        <row r="1688">
          <cell r="A1688">
            <v>72144</v>
          </cell>
          <cell r="B1688" t="str">
            <v>RECOLOCACAO DE FOLhAS DE PORtA DE PASSAGEm OU JANELA, CONSIDERANDO REAPROVEItAmENtO DO mAtERIAL</v>
          </cell>
          <cell r="C1688" t="str">
            <v>un.</v>
          </cell>
          <cell r="D1688">
            <v>103.32</v>
          </cell>
        </row>
        <row r="1689">
          <cell r="A1689" t="str">
            <v>73910/8</v>
          </cell>
          <cell r="B1689" t="str">
            <v>PORtA DE mADEIRA COmPENSADA LISA PARA PINtURA, 120X210X3,5Cm, 2 FOLhAS, INCLUSO ADUELA 2A, ALIZAR 2A E DOBRADICAS</v>
          </cell>
          <cell r="C1689" t="str">
            <v>un.</v>
          </cell>
          <cell r="D1689">
            <v>684.92</v>
          </cell>
        </row>
        <row r="1690">
          <cell r="A1690">
            <v>84876</v>
          </cell>
          <cell r="B1690" t="str">
            <v>PORtA mADEIRA 1A CORRER P/VIDRO 30mm/ GUARNICAO 15Cm/ALIZAR</v>
          </cell>
          <cell r="C1690" t="str">
            <v>m²</v>
          </cell>
          <cell r="D1690">
            <v>656.83</v>
          </cell>
        </row>
        <row r="1691">
          <cell r="A1691">
            <v>90788</v>
          </cell>
          <cell r="B1691" t="str">
            <v>PORtA-PRONtA DE mADEIRA, FOLhA LEVE OU mÉDIA, 60X210Cm, FIXAÇÃO COm PREENChImENtO PARCIAL DE ESPUmA EXPANSIVA - FORNECImENtO E INStALAÇÃO. AF_08/2015</v>
          </cell>
          <cell r="C1691" t="str">
            <v>un.</v>
          </cell>
          <cell r="D1691">
            <v>352.06</v>
          </cell>
        </row>
        <row r="1692">
          <cell r="A1692">
            <v>90789</v>
          </cell>
          <cell r="B1692" t="str">
            <v>PORtA-PRONtA DE mADEIRA, FOLhA LEVE OU mÉDIA, 70X210Cm, FIXAÇÃO COm PREENChImENtO PARCIAL DE ESPUmA EXPANSIVA - FORNECImENtO E INStALAÇÃO. AF_08/2015</v>
          </cell>
          <cell r="C1692" t="str">
            <v>un.</v>
          </cell>
          <cell r="D1692">
            <v>364.26</v>
          </cell>
        </row>
        <row r="1693">
          <cell r="A1693">
            <v>90790</v>
          </cell>
          <cell r="B1693" t="str">
            <v>PORtA-PRONtA DE mADEIRA, FOLhA LEVE OU mÉDIA, 80X210Cm, FIXAÇÃO COm PREENChImENtO PARCIAL DE ESPUmA EXPANSIVA - FORNECImENtO E INStALAÇÃO. AF_08/2015</v>
          </cell>
          <cell r="C1693" t="str">
            <v>un.</v>
          </cell>
          <cell r="D1693">
            <v>368.14</v>
          </cell>
        </row>
        <row r="1694">
          <cell r="A1694">
            <v>90791</v>
          </cell>
          <cell r="B1694" t="str">
            <v>PORtA-PRONtA DE mADEIRA, FOLhA PESADA OU SUPERPESADA, 80X210Cm, FIXAÇÃO COm PREENChImENtO PARCIAL DE ESPUmA EXPANSIVA - FORNECImENtO E INStALAÇÃO. AF_08/2015</v>
          </cell>
          <cell r="C1694" t="str">
            <v>un.</v>
          </cell>
          <cell r="D1694">
            <v>396.38</v>
          </cell>
        </row>
        <row r="1695">
          <cell r="A1695">
            <v>90792</v>
          </cell>
          <cell r="B1695" t="str">
            <v>PORtA-PRONtA DE mADEIRA, FOLhA PESADA OU SUPERPESADA, 80X210Cm, FIXAÇÃO COm PREENChImENtO tOtAL DE ESPUmA EXPANSIVA - FORNECImENtO E INStALAÇÃO. AF_08/2015</v>
          </cell>
          <cell r="C1695" t="str">
            <v>un.</v>
          </cell>
          <cell r="D1695">
            <v>420.73</v>
          </cell>
        </row>
        <row r="1696">
          <cell r="A1696">
            <v>90793</v>
          </cell>
          <cell r="B1696" t="str">
            <v>PORtA-PRONtA DE mADEIRA, FOLhA PESADA OU SUPERPESADA, 90X210Cm, FIXAÇÃO COm PREENChImENtO tOtAL DE ESPUmA EXPANSIVA - FORNECImENtO E INStALAÇÃO. AF_08/2015</v>
          </cell>
          <cell r="C1696" t="str">
            <v>un.</v>
          </cell>
          <cell r="D1696">
            <v>433.44</v>
          </cell>
        </row>
        <row r="1697">
          <cell r="A1697">
            <v>90800</v>
          </cell>
          <cell r="B1697" t="str">
            <v>ADUELA / mARCO / BAtENtE PARA PORtA DE 60X210Cm, PADRÃO mÉDIO - FORNECImENtO E mONtAGEm. AF_08/2015</v>
          </cell>
          <cell r="C1697" t="str">
            <v>un.</v>
          </cell>
          <cell r="D1697">
            <v>200.99</v>
          </cell>
        </row>
        <row r="1698">
          <cell r="A1698">
            <v>90801</v>
          </cell>
          <cell r="B1698" t="str">
            <v>ADUELA / mARCO / BAtENtE PARA PORtA DE 70X210Cm, PADRÃO mÉDIO - FORNECImENtO E mONtAGEm. AF_08/2015</v>
          </cell>
          <cell r="C1698" t="str">
            <v>un.</v>
          </cell>
          <cell r="D1698">
            <v>210.78</v>
          </cell>
        </row>
        <row r="1699">
          <cell r="A1699">
            <v>90802</v>
          </cell>
          <cell r="B1699" t="str">
            <v>ADUELA / mARCO / BAtENtE PARA PORtA DE 80X210Cm, PADRÃO mÉDIO - FORNECImENtO E mONtAGEm. AF_08/2015</v>
          </cell>
          <cell r="C1699" t="str">
            <v>un.</v>
          </cell>
          <cell r="D1699">
            <v>220.59</v>
          </cell>
        </row>
        <row r="1700">
          <cell r="A1700">
            <v>90803</v>
          </cell>
          <cell r="B1700" t="str">
            <v>ADUELA / mARCO / BAtENtE PARA PORtA DE 90X210Cm, PADRÃO mÉDIO - FORNECImENtO E mONtAGEm. AF_08/2015</v>
          </cell>
          <cell r="C1700" t="str">
            <v>un.</v>
          </cell>
          <cell r="D1700">
            <v>230.38</v>
          </cell>
        </row>
        <row r="1701">
          <cell r="A1701">
            <v>90804</v>
          </cell>
          <cell r="B1701" t="str">
            <v>ADUELA / mARCO / BAtENtE PARA PORtA DE 60X210Cm, FIXAÇÃO COm ARGAmASSA, PADRÃO mÉDIO - FORNECImENtO E INStALAÇÃO. AF_08/2015_P</v>
          </cell>
          <cell r="C1701" t="str">
            <v>un.</v>
          </cell>
          <cell r="D1701">
            <v>273.08999999999997</v>
          </cell>
        </row>
        <row r="1702">
          <cell r="A1702">
            <v>90805</v>
          </cell>
          <cell r="B1702" t="str">
            <v>ADUELA / mARCO / BAtENtE PARA PORtA DE 60X210Cm, FIXAÇÃO COm ARGAmASSA - SOmENtE INStALAÇÃO. AF_08/2015_P</v>
          </cell>
          <cell r="C1702" t="str">
            <v>un.</v>
          </cell>
          <cell r="D1702">
            <v>72.099999999999994</v>
          </cell>
        </row>
        <row r="1703">
          <cell r="A1703">
            <v>90806</v>
          </cell>
          <cell r="B1703" t="str">
            <v>ADUELA / mARCO / BAtENtE PARA PORtA DE 70X210Cm, FIXAÇÃO COm ARGAmASSA, PADRÃO mÉDIO - FORNECImENtO E INStALAÇÃO. AF_08/2015_P</v>
          </cell>
          <cell r="C1703" t="str">
            <v>un.</v>
          </cell>
          <cell r="D1703">
            <v>289.08999999999997</v>
          </cell>
        </row>
        <row r="1704">
          <cell r="A1704">
            <v>90807</v>
          </cell>
          <cell r="B1704" t="str">
            <v>ADUELA / mARCO / BAtENtE PARA PORtA DE 70X210Cm, FIXAÇÃO COm ARGAmASSA - SOmENtE INStALAÇÃO. AF_08/2015_P</v>
          </cell>
          <cell r="C1704" t="str">
            <v>un.</v>
          </cell>
          <cell r="D1704">
            <v>78.31</v>
          </cell>
        </row>
        <row r="1705">
          <cell r="A1705">
            <v>90816</v>
          </cell>
          <cell r="B1705" t="str">
            <v>ADUELA / mARCO / BAtENtE PARA PORtA DE 80X210Cm, FIXAÇÃO COm ARGAmASSA, PADRÃO mÉDIO - FORNECImENtO E INStALAÇÃO. AF_08/2015_P</v>
          </cell>
          <cell r="C1705" t="str">
            <v>un.</v>
          </cell>
          <cell r="D1705">
            <v>305.08</v>
          </cell>
        </row>
        <row r="1706">
          <cell r="A1706">
            <v>90817</v>
          </cell>
          <cell r="B1706" t="str">
            <v>ADUELA / mARCO / BAtENtE PARA PORtA DE 80X210Cm, FIXAÇÃO COm ARGAmASSA - SOmENtE INStALAÇÃO. AF_08/2015_P</v>
          </cell>
          <cell r="C1706" t="str">
            <v>un.</v>
          </cell>
          <cell r="D1706">
            <v>84.49</v>
          </cell>
        </row>
        <row r="1707">
          <cell r="A1707">
            <v>90818</v>
          </cell>
          <cell r="B1707" t="str">
            <v>ADUELA / mARCO / BAtENtE PARA PORtA DE 90X210Cm, FIXAÇÃO COm ARGAmASSA, PADRÃO mÉDIO - FORNECImENtO E INStALAÇÃO. AF_08/2015_P</v>
          </cell>
          <cell r="C1707" t="str">
            <v>un.</v>
          </cell>
          <cell r="D1707">
            <v>321.11</v>
          </cell>
        </row>
        <row r="1708">
          <cell r="A1708">
            <v>90819</v>
          </cell>
          <cell r="B1708" t="str">
            <v>ADUELA / mARCO / BAtENtE PARA PORtA DE 90X210Cm, FIXAÇÃO COm ARGAmASSA - SOmENtE INStALAÇÃO. AF_08/2015_P</v>
          </cell>
          <cell r="C1708" t="str">
            <v>un.</v>
          </cell>
          <cell r="D1708">
            <v>90.73</v>
          </cell>
        </row>
        <row r="1709">
          <cell r="A1709">
            <v>90820</v>
          </cell>
          <cell r="B1709" t="str">
            <v>PORtA DE mADEIRA PARA PINtURA, SEmI-OCA (LEVE OU mÉDIA), 60X210Cm, ESPESSURA DE 3,5Cm, INCLUSO DOBRADIÇAS - FORNECImENtO E INStALAÇÃO. AF_08/2015</v>
          </cell>
          <cell r="C1709" t="str">
            <v>un.</v>
          </cell>
          <cell r="D1709">
            <v>341.61</v>
          </cell>
        </row>
        <row r="1710">
          <cell r="A1710">
            <v>90821</v>
          </cell>
          <cell r="B1710" t="str">
            <v>PORtA DE mADEIRA PARA PINtURA, SEmI-OCA (LEVE OU mÉDIA), 70X210Cm, ESPESSURA DE 3,5Cm, INCLUSO DOBRADIÇAS - FORNECImENtO E INStALAÇÃO. AF_08/2015</v>
          </cell>
          <cell r="C1710" t="str">
            <v>un.</v>
          </cell>
          <cell r="D1710">
            <v>364.28</v>
          </cell>
        </row>
        <row r="1711">
          <cell r="A1711">
            <v>90822</v>
          </cell>
          <cell r="B1711" t="str">
            <v>PORtA DE mADEIRA PARA PINtURA, SEmI-OCA (LEVE OU mÉDIA), 80X210Cm, ESPESSURA DE 3,5Cm, INCLUSO DOBRADIÇAS - FORNECImENtO E INStALAÇÃO. AF_08/2015</v>
          </cell>
          <cell r="C1711" t="str">
            <v>un.</v>
          </cell>
          <cell r="D1711">
            <v>363.57</v>
          </cell>
        </row>
        <row r="1712">
          <cell r="A1712">
            <v>90823</v>
          </cell>
          <cell r="B1712" t="str">
            <v>PORtA DE mADEIRA PARA PINtURA, SEmI-OCA (LEVE OU mÉDIA), 90X210Cm, ESPESSURA DE 3,5Cm, INCLUSO DOBRADIÇAS - FORNECImENtO E INStALAÇÃO. AF_08/2015</v>
          </cell>
          <cell r="C1712" t="str">
            <v>un.</v>
          </cell>
          <cell r="D1712">
            <v>378.72</v>
          </cell>
        </row>
        <row r="1713">
          <cell r="A1713">
            <v>90826</v>
          </cell>
          <cell r="B1713" t="str">
            <v>ALIZAR / GUARNIÇÃO DE 5X1,5Cm PARA PORtA DE 60X210Cm FIXADO COm PREGOS, PADRÃO mÉDIO - FORNECImENtO E INStALAÇÃO. AF_08/2015</v>
          </cell>
          <cell r="C1713" t="str">
            <v>un.</v>
          </cell>
          <cell r="D1713">
            <v>29.57</v>
          </cell>
        </row>
        <row r="1714">
          <cell r="A1714">
            <v>90827</v>
          </cell>
          <cell r="B1714" t="str">
            <v>ALIZAR / GUARNIÇÃO DE 5X1,5Cm PARA PORtA DE 70X210Cm FIXADO COm PREGOS, PADRÃO mÉDIO - FORNECImENtO E INStALAÇÃO. AF_08/2015</v>
          </cell>
          <cell r="C1714" t="str">
            <v>un.</v>
          </cell>
          <cell r="D1714">
            <v>31.34</v>
          </cell>
        </row>
        <row r="1715">
          <cell r="A1715">
            <v>90828</v>
          </cell>
          <cell r="B1715" t="str">
            <v>ALIZAR / GUARNIÇÃO DE 5X1,5Cm PARA PORtA DE 80X210Cm FIXADO COm PREGOS, PADRÃO mÉDIO - FORNECImENtO E INStALAÇÃO. AF_08/2015</v>
          </cell>
          <cell r="C1715" t="str">
            <v>un.</v>
          </cell>
          <cell r="D1715">
            <v>33.130000000000003</v>
          </cell>
        </row>
        <row r="1716">
          <cell r="A1716">
            <v>90829</v>
          </cell>
          <cell r="B1716" t="str">
            <v>ALIZAR / GUARNIÇÃO DE 5X1,5Cm PARA PORtA DE 90X210Cm FIXADO COm PREGOS, PADRÃO mÉDIO - FORNECImENtO E INStALAÇÃO. AF_08/2015</v>
          </cell>
          <cell r="C1716" t="str">
            <v>un.</v>
          </cell>
          <cell r="D1716">
            <v>34.96</v>
          </cell>
        </row>
        <row r="1717">
          <cell r="A1717">
            <v>90830</v>
          </cell>
          <cell r="B1717" t="str">
            <v>FEChADURA DE EmBUtIR COm CILINDRO, EXtERNA, COmPLEtA, ACABAmENtO PADRÃO mÉDIO, INCLUSO EXECUÇÃO DE FURO - FORNECImENtO E INStALAÇÃO. AF_08/2015</v>
          </cell>
          <cell r="C1717" t="str">
            <v>un.</v>
          </cell>
          <cell r="D1717">
            <v>106.07</v>
          </cell>
        </row>
        <row r="1718">
          <cell r="A1718">
            <v>90831</v>
          </cell>
          <cell r="B1718" t="str">
            <v>FEChADURA DE EmBUtIR PARA PORtA DE BANhEIRO, COmPLEtA, ACABAmENtO PADRÃO mÉDIO, INCLUSO EXECUÇÃO DE FURO - FORNECImENtO E INStALAÇÃO. AF_08/2015</v>
          </cell>
          <cell r="C1718" t="str">
            <v>un.</v>
          </cell>
          <cell r="D1718">
            <v>82.9</v>
          </cell>
        </row>
        <row r="1719">
          <cell r="A1719">
            <v>90841</v>
          </cell>
          <cell r="B1719" t="str">
            <v>KIt DE PORtA DE mADEIRA PARA PINtURA, SEmI-OCA (LEVE OU mÉDIA), PADRÃO mÉDIO, 60X210Cm, ESPESSURA DE 3,5Cm, ItENS INCLUSOS: DOBRADIÇAS, mONtAGEm E INStALAÇÃO DO BAtENtE, FEChADURA COm EXECUÇÃO DO FURO - FORNECImENtO E INStALAÇÃO. AF_08/2015</v>
          </cell>
          <cell r="C1719" t="str">
            <v>un.</v>
          </cell>
          <cell r="D1719">
            <v>756.74</v>
          </cell>
        </row>
        <row r="1720">
          <cell r="A1720">
            <v>90842</v>
          </cell>
          <cell r="B1720" t="str">
            <v>KIt DE PORtA DE mADEIRA PARA PINtURA, SEmI-OCA (LEVE OU mÉDIA), PADRÃO mÉDIO, 70X210Cm, ESPESSURA DE 3,5Cm, ItENS INCLUSOS: DOBRADIÇAS, mONtAGEm E INStALAÇÃO DO BAtENtE, FEChADURA COm EXECUÇÃO DO FURO - FORNECImENtO E INStALAÇÃO. AF_08/2015</v>
          </cell>
          <cell r="C1720" t="str">
            <v>un.</v>
          </cell>
          <cell r="D1720">
            <v>805.48</v>
          </cell>
        </row>
        <row r="1721">
          <cell r="A1721">
            <v>90843</v>
          </cell>
          <cell r="B1721" t="str">
            <v>KIt DE PORtA DE mADEIRA PARA PINtURA, SEmI-OCA (LEVE OU mÉDIA), PADRÃO mÉDIO, 80X210Cm, ESPESSURA DE 3,5Cm, ItENS INCLUSOS: DOBRADIÇAS, mONtAGEm E INStALAÇÃO DO BAtENtE, FEChADURA COm EXECUÇÃO DO FURO - FORNECImENtO E INStALAÇÃO. AF_08/2015</v>
          </cell>
          <cell r="C1721" t="str">
            <v>un.</v>
          </cell>
          <cell r="D1721">
            <v>840.98</v>
          </cell>
        </row>
        <row r="1722">
          <cell r="A1722">
            <v>90844</v>
          </cell>
          <cell r="B1722" t="str">
            <v>KIt DE PORtA DE mADEIRA PARA PINtURA, SEmI-OCA (LEVE OU mÉDIA), PADRÃO mÉDIO, 90X210Cm, ESPESSURA DE 3,5Cm, ItENS INCLUSOS: DOBRADIÇAS, mONtAGEm E INStALAÇÃO DO BAtENtE, FEChADURA COm EXECUÇÃO DO FURO - FORNECImENtO E INStALAÇÃO. AF_08/2015</v>
          </cell>
          <cell r="C1722" t="str">
            <v>un.</v>
          </cell>
          <cell r="D1722">
            <v>875.82</v>
          </cell>
        </row>
        <row r="1723">
          <cell r="A1723">
            <v>90847</v>
          </cell>
          <cell r="B1723" t="str">
            <v>KIt DE PORtA DE mADEIRA PARA PINtURA, SEmI-OCA (LEVE OU mÉDIA), PADRÃO mÉDIO, 60X210Cm, ESPESSURA DE 3,5Cm, ItENS INCLUSOS: DOBRADIÇAS, mONtAGEm E INStALAÇÃO DO BAtENtE, SEm FEChADURA - FORNECImENtO E INStALAÇÃO. AF_08/2015</v>
          </cell>
          <cell r="C1723" t="str">
            <v>un.</v>
          </cell>
          <cell r="D1723">
            <v>673.84</v>
          </cell>
        </row>
        <row r="1724">
          <cell r="A1724">
            <v>90848</v>
          </cell>
          <cell r="B1724" t="str">
            <v>KIt DE PORtA DE mADEIRA PARA PINtURA, SEmI-OCA (LEVE OU mÉDIA), PADRÃO mÉDIO, 70X210Cm, ESPESSURA DE 3,5Cm, ItENS INCLUSOS: DOBRADIÇAS, mONtAGEm E INStALAÇÃO DO BAtENtE, SEm FEChADURA - FORNECImENtO E INStALAÇÃO. AF_08/2015</v>
          </cell>
          <cell r="C1724" t="str">
            <v>un.</v>
          </cell>
          <cell r="D1724">
            <v>716.05</v>
          </cell>
        </row>
        <row r="1725">
          <cell r="A1725">
            <v>90849</v>
          </cell>
          <cell r="B1725" t="str">
            <v>KIt DE PORtA DE mADEIRA PARA PINtURA, SEmI-OCA (LEVE OU mÉDIA), PADRÃO mÉDIO, 80X210Cm, ESPESSURA DE 3,5Cm, ItENS INCLUSOS: DOBRADIÇAS, mONtAGEm E INStALAÇÃO DO BAtENtE, SEm FEChADURA - FORNECImENtO E INStALAÇÃO. AF_08/2015</v>
          </cell>
          <cell r="C1725" t="str">
            <v>un.</v>
          </cell>
          <cell r="D1725">
            <v>734.91</v>
          </cell>
        </row>
        <row r="1726">
          <cell r="A1726">
            <v>90850</v>
          </cell>
          <cell r="B1726" t="str">
            <v>KIt DE PORtA DE mADEIRA PARA PINtURA, SEmI-OCA (LEVE OU mÉDIA), PADRÃO mÉDIO, 90X210Cm, ESPESSURA DE 3,5Cm, ItENS INCLUSOS: DOBRADIÇAS, mONtAGEm E INStALAÇÃO DO BAtENtE, SEm FEChADURA - FORNECImENtO E INStALAÇÃO. AF_08/2015</v>
          </cell>
          <cell r="C1726" t="str">
            <v>un.</v>
          </cell>
          <cell r="D1726">
            <v>769.75</v>
          </cell>
        </row>
        <row r="1727">
          <cell r="A1727">
            <v>91009</v>
          </cell>
          <cell r="B1727" t="str">
            <v>PORtA DE mADEIRA PARA VERNIZ, SEmI-OCA (LEVE OU mÉDIA), 60X210Cm, ESPESSURA DE 3,5Cm, INCLUSO DOBRADIÇAS - FORNECImENtO E INStALAÇÃO. AF_08/2015</v>
          </cell>
          <cell r="C1727" t="str">
            <v>un.</v>
          </cell>
          <cell r="D1727">
            <v>347.1</v>
          </cell>
        </row>
        <row r="1728">
          <cell r="A1728">
            <v>91010</v>
          </cell>
          <cell r="B1728" t="str">
            <v>PORtA DE mADEIRA PARA VERNIZ, SEmI-OCA (LEVE OU mÉDIA), 70X210Cm, ESPESSURA DE 3,5Cm, INCLUSO DOBRADIÇAS - FORNECImENtO E INStALAÇÃO. AF_08/2015</v>
          </cell>
          <cell r="C1728" t="str">
            <v>un.</v>
          </cell>
          <cell r="D1728">
            <v>304.01</v>
          </cell>
        </row>
        <row r="1729">
          <cell r="A1729">
            <v>91011</v>
          </cell>
          <cell r="B1729" t="str">
            <v>PORtA DE mADEIRA PARA VERNIZ, SEmI-OCA (LEVE OU mÉDIA), 80X210Cm, ESPESSURA DE 3,5Cm, INCLUSO DOBRADIÇAS - FORNECImENtO E INStALAÇÃO. AF_08/2015</v>
          </cell>
          <cell r="C1729" t="str">
            <v>un.</v>
          </cell>
          <cell r="D1729">
            <v>384.16</v>
          </cell>
        </row>
        <row r="1730">
          <cell r="A1730">
            <v>91012</v>
          </cell>
          <cell r="B1730" t="str">
            <v>PORtA DE mADEIRA PARA VERNIZ, SEmI-OCA (LEVE OU mÉDIA), 90X210Cm, ESPESSURA DE 3,5Cm, INCLUSO DOBRADIÇAS - FORNECImENtO E INStALAÇÃO. AF_08/2015</v>
          </cell>
          <cell r="C1730" t="str">
            <v>un.</v>
          </cell>
          <cell r="D1730">
            <v>374.49</v>
          </cell>
        </row>
        <row r="1731">
          <cell r="A1731">
            <v>91013</v>
          </cell>
          <cell r="B1731" t="str">
            <v>KIt DE PORtA DE mADEIRA PARA VERNIZ, SEmI-OCA (LEVE OU mÉDIA), PADRÃO mÉDIO, 60X210Cm, ESPESSURA DE 3,5Cm, ItENS INCLUSOS: DOBRADIÇAS, mONtAGEm E INStALAÇÃO DO BAtENtE, SEm FEChADURA - FORNECImENtO E INStALAÇÃO. AF_08/2015</v>
          </cell>
          <cell r="C1731" t="str">
            <v>un.</v>
          </cell>
          <cell r="D1731">
            <v>679.33</v>
          </cell>
        </row>
        <row r="1732">
          <cell r="A1732">
            <v>91014</v>
          </cell>
          <cell r="B1732" t="str">
            <v>KIt DE PORtA DE mADEIRA PARA VERNIZ, SEmI-OCA (LEVE OU mÉDIA), PADRÃO mÉDIO, 70X210Cm, ESPESSURA DE 3,5Cm, ItENS INCLUSOS: DOBRADIÇAS, mONtAGEm E INStALAÇÃO DO BAtENtE, SEm FEChADURA - FORNECImENtO E INStALAÇÃO. AF_08/2015</v>
          </cell>
          <cell r="C1732" t="str">
            <v>un.</v>
          </cell>
          <cell r="D1732">
            <v>655.78</v>
          </cell>
        </row>
        <row r="1733">
          <cell r="A1733">
            <v>91015</v>
          </cell>
          <cell r="B1733" t="str">
            <v>KIt DE PORtA DE mADEIRA PARA VERNIZ, SEmI-OCA (LEVE OU mÉDIA), PADRÃO mÉDIO, 80X210Cm, ESPESSURA DE 3,5Cm, ItENS INCLUSOS: DOBRADIÇAS, mONtAGEm E INStALAÇÃO DO BAtENtE, SEm FEChADURA - FORNECImENtO E INStALAÇÃO. AF_08/2015</v>
          </cell>
          <cell r="C1733" t="str">
            <v>un.</v>
          </cell>
          <cell r="D1733">
            <v>755.5</v>
          </cell>
        </row>
        <row r="1734">
          <cell r="A1734">
            <v>91016</v>
          </cell>
          <cell r="B1734" t="str">
            <v>KIt DE PORtA DE mADEIRA PARA VERNIZ, SEmI-OCA (LEVE OU mÉDIA), PADRÃO mÉDIO, 90X210Cm, ESPESSURA DE 3,5Cm, ItENS INCLUSOS: DOBRADIÇAS, mONtAGEm E INStALAÇÃO DO BAtENtE, SEm FEChADURA - FORNECImENtO E INStALAÇÃO. AF_08/2015</v>
          </cell>
          <cell r="C1734" t="str">
            <v>un.</v>
          </cell>
          <cell r="D1734">
            <v>765.52</v>
          </cell>
        </row>
        <row r="1735">
          <cell r="A1735">
            <v>91286</v>
          </cell>
          <cell r="B1735" t="str">
            <v>ADUELA / mARCO / BAtENtE PARA PORtA DE 60X210Cm, PADRÃO POPULAR - FORNECImENtO E mONtAGEm. AF_08/2015</v>
          </cell>
          <cell r="C1735" t="str">
            <v>un.</v>
          </cell>
          <cell r="D1735">
            <v>165.22</v>
          </cell>
        </row>
        <row r="1736">
          <cell r="A1736">
            <v>91287</v>
          </cell>
          <cell r="B1736" t="str">
            <v>ADUELA / mARCO / BAtENtE PARA PORtA DE 70X210Cm, PADRÃO POPULAR - FORNECImENtO E mONtAGEm. AF_08/2015</v>
          </cell>
          <cell r="C1736" t="str">
            <v>un.</v>
          </cell>
          <cell r="D1736">
            <v>175.01</v>
          </cell>
        </row>
        <row r="1737">
          <cell r="A1737">
            <v>91288</v>
          </cell>
          <cell r="B1737" t="str">
            <v>ADUELA / mARCO / BAtENtE PARA PORtA DE 80X210Cm, PADRÃO POPULAR - FORNECImENtO E mONtAGEm. AF_08/2015</v>
          </cell>
          <cell r="C1737" t="str">
            <v>un.</v>
          </cell>
          <cell r="D1737">
            <v>184.82</v>
          </cell>
        </row>
        <row r="1738">
          <cell r="A1738">
            <v>91290</v>
          </cell>
          <cell r="B1738" t="str">
            <v>ADUELA / mARCO / BAtENtE PARA PORtA DE 90X210Cm, PADRÃO POPULAR - FORNECImENtO E mONtAGEm. AF_08/2015</v>
          </cell>
          <cell r="C1738" t="str">
            <v>un.</v>
          </cell>
          <cell r="D1738">
            <v>194.61</v>
          </cell>
        </row>
        <row r="1739">
          <cell r="A1739">
            <v>91291</v>
          </cell>
          <cell r="B1739" t="str">
            <v>ADUELA / mARCO / BAtENtE PARA PORtA DE 60X210Cm, FIXAÇÃO COm ARGAmASSA, PADRÃO POPULAR - FORNECImENtO E INStALAÇÃO. AF_08/2015_P</v>
          </cell>
          <cell r="C1739" t="str">
            <v>un.</v>
          </cell>
          <cell r="D1739">
            <v>237.32</v>
          </cell>
        </row>
        <row r="1740">
          <cell r="A1740">
            <v>91292</v>
          </cell>
          <cell r="B1740" t="str">
            <v>ADUELA / mARCO / BAtENtE PARA PORtA DE 70X210Cm, FIXAÇÃO COm ARGAmASSA, PADRÃO POPULAR - FORNECImENtO E INStALAÇÃO. AF_08/2015_P</v>
          </cell>
          <cell r="C1740" t="str">
            <v>un.</v>
          </cell>
          <cell r="D1740">
            <v>253.32</v>
          </cell>
        </row>
        <row r="1741">
          <cell r="A1741">
            <v>91293</v>
          </cell>
          <cell r="B1741" t="str">
            <v>ADUELA / mARCO / BAtENtE PARA PORtA DE 80X210Cm, FIXAÇÃO COm ARGAmASSA, PADRÃO POPULAR - FORNECImENtO E INStALAÇÃO. AF_08/2015_P</v>
          </cell>
          <cell r="C1741" t="str">
            <v>un.</v>
          </cell>
          <cell r="D1741">
            <v>269.31</v>
          </cell>
        </row>
        <row r="1742">
          <cell r="A1742">
            <v>91294</v>
          </cell>
          <cell r="B1742" t="str">
            <v>ADUELA / mARCO / BAtENtE PARA PORtA DE 90X210Cm, FIXAÇÃO COm ARGAmASSA, PADRÃO POPULAR - FORNECImENtO E INStALAÇÃO. AF_08/2015_P</v>
          </cell>
          <cell r="C1742" t="str">
            <v>un.</v>
          </cell>
          <cell r="D1742">
            <v>285.33999999999997</v>
          </cell>
        </row>
        <row r="1743">
          <cell r="A1743">
            <v>91295</v>
          </cell>
          <cell r="B1743" t="str">
            <v>PORtA DE mADEIRA FRISADA, SEmI-OCA (LEVE OU mÉDIA), 60X210Cm, ESPESSURA DE 3Cm, INCLUSO DOBRADIÇAS - FORNECImENtO E INStALAÇÃO. AF_08/2015</v>
          </cell>
          <cell r="C1743" t="str">
            <v>un.</v>
          </cell>
          <cell r="D1743">
            <v>332.33</v>
          </cell>
        </row>
        <row r="1744">
          <cell r="A1744">
            <v>91296</v>
          </cell>
          <cell r="B1744" t="str">
            <v>PORtA DE mADEIRA FRISADA, SEmI-OCA (LEVE OU mÉDIA), 70X210Cm, ESPESSURA DE 3Cm, INCLUSO DOBRADIÇAS - FORNECImENtO E INStALAÇÃO. AF_08/2015</v>
          </cell>
          <cell r="C1744" t="str">
            <v>un.</v>
          </cell>
          <cell r="D1744">
            <v>348.21</v>
          </cell>
        </row>
        <row r="1745">
          <cell r="A1745">
            <v>91297</v>
          </cell>
          <cell r="B1745" t="str">
            <v>PORtA DE mADEIRA FRISADA, SEmI-OCA (LEVE OU mÉDIA), 80X210Cm, ESPESSURA DE 3,5Cm, INCLUSO DOBRADIÇAS - FORNECImENtO E INStALAÇÃO. AF_08/2015</v>
          </cell>
          <cell r="C1745" t="str">
            <v>un.</v>
          </cell>
          <cell r="D1745">
            <v>385.67</v>
          </cell>
        </row>
        <row r="1746">
          <cell r="A1746">
            <v>91298</v>
          </cell>
          <cell r="B1746" t="str">
            <v>PORtA DE mADEIRA tIPO VENEZIANA, 80X210Cm, ESPESSURA DE 3Cm, INCLUSO DOBRADIÇAS - FORNECImENtO E INStALAÇÃO. AF_08/2015</v>
          </cell>
          <cell r="C1746" t="str">
            <v>un.</v>
          </cell>
          <cell r="D1746">
            <v>648.1</v>
          </cell>
        </row>
        <row r="1747">
          <cell r="A1747">
            <v>91299</v>
          </cell>
          <cell r="B1747" t="str">
            <v>PORtA DE mADEIRA, tIPO mEXICANA, mACIÇA (PESADA OU SUPERPESADA), 80X210Cm, ESPESSURA DE 3,5Cm, INCLUSO DOBRADIÇAS - FORNECImENtO E INStALAÇÃO. AF_08/2015</v>
          </cell>
          <cell r="C1747" t="str">
            <v>un.</v>
          </cell>
          <cell r="D1747">
            <v>865.98</v>
          </cell>
        </row>
        <row r="1748">
          <cell r="A1748">
            <v>91300</v>
          </cell>
          <cell r="B1748" t="str">
            <v>ALIZAR / GUARNIÇÃO DE 5X1,5Cm PARA PORtA DE 60X210Cm FIXADO COm PREGOS, PADRÃO POPULAR - FORNECImENtO E INStALAÇÃO. AF_08/2015</v>
          </cell>
          <cell r="C1748" t="str">
            <v>un.</v>
          </cell>
          <cell r="D1748">
            <v>25.43</v>
          </cell>
        </row>
        <row r="1749">
          <cell r="A1749">
            <v>91301</v>
          </cell>
          <cell r="B1749" t="str">
            <v>ALIZAR / GUARNIÇÃO DE 5X1,5Cm PARA PORtA DE 70X210Cm FIXADO COm PREGOS, PADRÃO POPULAR - FORNECImENtO E INStALAÇÃO. AF_08/2015</v>
          </cell>
          <cell r="C1749" t="str">
            <v>un.</v>
          </cell>
          <cell r="D1749">
            <v>27.12</v>
          </cell>
        </row>
        <row r="1750">
          <cell r="A1750">
            <v>91302</v>
          </cell>
          <cell r="B1750" t="str">
            <v>ALIZAR / GUARNIÇÃO DE 5X1,5Cm PARA PORtA DE 80X210Cm FIXADO COm PREGOS, PADRÃO POPULAR - FORNECImENtO E INStALAÇÃO. AF_08/2015</v>
          </cell>
          <cell r="C1750" t="str">
            <v>un.</v>
          </cell>
          <cell r="D1750">
            <v>28.84</v>
          </cell>
        </row>
        <row r="1751">
          <cell r="A1751">
            <v>91303</v>
          </cell>
          <cell r="B1751" t="str">
            <v>ALIZAR / GUARNIÇÃO DE 5X1,5Cm PARA PORtA DE 90X210Cm FIXADO COm PREGOS, PADRÃO POPULAR - FORNECImENtO E INStALAÇÃO. AF_08/2015</v>
          </cell>
          <cell r="C1751" t="str">
            <v>un.</v>
          </cell>
          <cell r="D1751">
            <v>30.59</v>
          </cell>
        </row>
        <row r="1752">
          <cell r="A1752">
            <v>91304</v>
          </cell>
          <cell r="B1752" t="str">
            <v>FEChADURA DE EmBUtIR COm CILINDRO, EXtERNA, COmPLEtA, ACABAmENtO PADRÃO POPULAR, INCLUSO EXECUÇÃO DE FURO - FORNECImENtO E INStALAÇÃO. AF_08/2015</v>
          </cell>
          <cell r="C1752" t="str">
            <v>un.</v>
          </cell>
          <cell r="D1752">
            <v>83.22</v>
          </cell>
        </row>
        <row r="1753">
          <cell r="A1753">
            <v>91305</v>
          </cell>
          <cell r="B1753" t="str">
            <v>FEChADURA DE EmBUtIR PARA PORtA DE BANhEIRO, COmPLEtA, ACABAmENtO PADRÃO POPULAR, INCLUSO EXECUÇÃO DE FURO - FORNECImENtO E INStALAÇÃO. AF_08/2015</v>
          </cell>
          <cell r="C1753" t="str">
            <v>un.</v>
          </cell>
          <cell r="D1753">
            <v>62.93</v>
          </cell>
        </row>
        <row r="1754">
          <cell r="A1754">
            <v>91306</v>
          </cell>
          <cell r="B1754" t="str">
            <v>FEChADURA DE EmBUtIR PARA PORtAS INtERNAS, COmPLEtA, ACABAmENtO PADRÃO mÉDIO, COm EXECUÇÃO DE FURO - FORNECImENtO E INStALAÇÃO. AF_08/2015</v>
          </cell>
          <cell r="C1754" t="str">
            <v>un.</v>
          </cell>
          <cell r="D1754">
            <v>89.43</v>
          </cell>
        </row>
        <row r="1755">
          <cell r="A1755">
            <v>91307</v>
          </cell>
          <cell r="B1755" t="str">
            <v>FEChADURA DE EmBUtIR PARA PORtAS INtERNAS, COmPLEtA, ACABAmENtO PADRÃO POPULAR, COm EXECUÇÃO DE FURO - FORNECImENtO E INStALAÇÃO. AF_08/2015</v>
          </cell>
          <cell r="C1755" t="str">
            <v>un.</v>
          </cell>
          <cell r="D1755">
            <v>65.62</v>
          </cell>
        </row>
        <row r="1756">
          <cell r="A1756">
            <v>91312</v>
          </cell>
          <cell r="B1756" t="str">
            <v>KIt DE PORtA DE mADEIRA PARA PINtURA, SEmI-OCA (LEVE OU mÉDIA), PADRÃO POPULAR, 60X210Cm, ESPESSURA DE 3,5Cm, ItENS INCLUSOS: DOBRADIÇAS, mONtAGEm E INStALAÇÃO DO BAtENtE, FEChADURA COm EXECUÇÃO DO FURO - FORNECImENtO E INStALAÇÃO. AF_08/2015</v>
          </cell>
          <cell r="C1756" t="str">
            <v>un.</v>
          </cell>
          <cell r="D1756">
            <v>692.72</v>
          </cell>
        </row>
        <row r="1757">
          <cell r="A1757">
            <v>91313</v>
          </cell>
          <cell r="B1757" t="str">
            <v>KIt DE PORtA DE mADEIRA PARA PINtURA, SEmI-OCA (LEVE OU mÉDIA), PADRÃO POPULAR, 70X210Cm, ESPESSURA DE 3,5Cm, ItENS INCLUSOS: DOBRADIÇAS, mONtAGEm E INStALAÇÃO DO BAtENtE, FEChADURA COm EXECUÇÃO DO FURO - FORNECImENtO E INStALAÇÃO. AF_08/2015</v>
          </cell>
          <cell r="C1757" t="str">
            <v>un.</v>
          </cell>
          <cell r="D1757">
            <v>737.46</v>
          </cell>
        </row>
        <row r="1758">
          <cell r="A1758">
            <v>91314</v>
          </cell>
          <cell r="B1758" t="str">
            <v>KIt DE PORtA DE mADEIRA PARA PINtURA, SEmI-OCA (LEVE OU mÉDIA), PADRÃO POPULAR, 80X210Cm, ESPESSURA DE 3,5Cm, ItENS INCLUSOS: DOBRADIÇAS, mONtAGEm E INStALAÇÃO DO BAtENtE, FEChADURA COm EXECUÇÃO DO FURO - FORNECImENtO E INStALAÇÃO. AF_08/2015</v>
          </cell>
          <cell r="C1758" t="str">
            <v>un.</v>
          </cell>
          <cell r="D1758">
            <v>773.78</v>
          </cell>
        </row>
        <row r="1759">
          <cell r="A1759">
            <v>91315</v>
          </cell>
          <cell r="B1759" t="str">
            <v>KIt DE PORtA DE mADEIRA PARA PINtURA, SEmI-OCA (LEVE OU mÉDIA), PADRÃO POPULAR, 90X210Cm, ESPESSURA DE 3,5Cm, ItENS INCLUSOS: DOBRADIÇAS, mONtAGEm E INStALAÇÃO DO BAtENtE, FEChADURA COm EXECUÇÃO DO FURO - FORNECImENtO E INStALAÇÃO. AF_08/2015</v>
          </cell>
          <cell r="C1759" t="str">
            <v>un.</v>
          </cell>
          <cell r="D1759">
            <v>808.46</v>
          </cell>
        </row>
        <row r="1760">
          <cell r="A1760">
            <v>91318</v>
          </cell>
          <cell r="B1760" t="str">
            <v>KIt DE PORtA DE mADEIRA PARA PINtURA, SEmI-OCA (LEVE OU mÉDIA), PADRÃO POPULAR, 60X210Cm, ESPESSURA DE 3,5Cm, ItENS INCLUSOS: DOBRADIÇAS, mONtAGEm E INStALAÇÃO DO BAtENtE, SEm FEChADURA - FORNECImENtO E INStALAÇÃO. AF_08/2015</v>
          </cell>
          <cell r="C1760" t="str">
            <v>un.</v>
          </cell>
          <cell r="D1760">
            <v>629.79</v>
          </cell>
        </row>
        <row r="1761">
          <cell r="A1761">
            <v>91319</v>
          </cell>
          <cell r="B1761" t="str">
            <v>KIt DE PORtA DE mADEIRA PARA PINtURA, SEmI-OCA (LEVE OU mÉDIA), PADRÃO POPULAR, 70X210Cm, ESPESSURA DE 3,5Cm, ItENS INCLUSOS: DOBRADIÇAS, mONtAGEm E INStALAÇÃO DO BAtENtE, SEm FEChADURA - FORNECImENtO E INStALAÇÃO. AF_08/2015</v>
          </cell>
          <cell r="C1761" t="str">
            <v>un.</v>
          </cell>
          <cell r="D1761">
            <v>671.84</v>
          </cell>
        </row>
        <row r="1762">
          <cell r="A1762">
            <v>91320</v>
          </cell>
          <cell r="B1762" t="str">
            <v>KIt DE PORtA DE mADEIRA PARA PINtURA, SEmI-OCA (LEVE OU mÉDIA), PADRÃO POPULAR, 80X210Cm, ESPESSURA DE 3,5Cm, ItENS INCLUSOS: DOBRADIÇAS, mONtAGEm E INStALAÇÃO DO BAtENtE, SEm FEChADURA - FORNECImENtO E INStALAÇÃO. AF_08/2015</v>
          </cell>
          <cell r="C1762" t="str">
            <v>un.</v>
          </cell>
          <cell r="D1762">
            <v>690.56</v>
          </cell>
        </row>
        <row r="1763">
          <cell r="A1763">
            <v>91321</v>
          </cell>
          <cell r="B1763" t="str">
            <v>KIt DE PORtA DE mADEIRA PARA PINtURA, SEmI-OCA (LEVE OU mÉDIA), PADRÃO POPULAR, 90X210Cm, ESPESSURA DE 3,5Cm, ItENS INCLUSOS: DOBRADIÇAS, mONtAGEm E INStALAÇÃO DO BAtENtE, SEm FEChADURA - FORNECImENtO E INStALAÇÃO. AF_08/2015</v>
          </cell>
          <cell r="C1763" t="str">
            <v>un.</v>
          </cell>
          <cell r="D1763">
            <v>725.24</v>
          </cell>
        </row>
        <row r="1764">
          <cell r="A1764">
            <v>91324</v>
          </cell>
          <cell r="B1764" t="str">
            <v>KIt DE PORtA DE mADEIRA PARA VERNIZ, SEmI-OCA (LEVE OU mÉDIA), PADRÃO POPULAR, 60X210Cm, ESPESSURA DE 3,5Cm, ItENS INCLUSOS: DOBRADIÇAS, mONtAGEm E INStALAÇÃO DO BAtENtE, SEm FEChADURA - FORNECImENtO E INStALAÇÃO. AF_08/2015</v>
          </cell>
          <cell r="C1764" t="str">
            <v>un.</v>
          </cell>
          <cell r="D1764">
            <v>635.28</v>
          </cell>
        </row>
        <row r="1765">
          <cell r="A1765">
            <v>91325</v>
          </cell>
          <cell r="B1765" t="str">
            <v>KIt DE PORtA DE mADEIRA PARA VERNIZ, SEmI-OCA (LEVE OU mÉDIA), PADRÃO POPULAR, 70X210Cm, ESPESSURA DE 3,5Cm, ItENS INCLUSOS: DOBRADIÇAS, mONtAGEm E INStALAÇÃO DO BAtENtE, SEm FEChADURA - FORNECImENtO E INStALAÇÃO. AF_08/2015</v>
          </cell>
          <cell r="C1765" t="str">
            <v>un.</v>
          </cell>
          <cell r="D1765">
            <v>611.57000000000005</v>
          </cell>
        </row>
        <row r="1766">
          <cell r="A1766">
            <v>91326</v>
          </cell>
          <cell r="B1766" t="str">
            <v>KIt DE PORtA DE mADEIRA PARA VERNIZ, SEmI-OCA (LEVE OU mÉDIA), PADRÃO POPULAR, 80X210Cm, ESPESSURA DE 3,5Cm, ItENS INCLUSOS: DOBRADIÇAS, mONtAGEm E INStALAÇÃO DO BAtENtE, SEm FEChADURA - FORNECImENtO E INStALAÇÃO. AF_08/2015</v>
          </cell>
          <cell r="C1766" t="str">
            <v>un.</v>
          </cell>
          <cell r="D1766">
            <v>711.15</v>
          </cell>
        </row>
        <row r="1767">
          <cell r="A1767">
            <v>91327</v>
          </cell>
          <cell r="B1767" t="str">
            <v>KIt DE PORtA DE mADEIRA PARA VERNIZ, SEmI-OCA (LEVE OU mÉDIA), PADRÃO POPULAR, 90X210Cm, ESPESSURA DE 3,5Cm, ItENS INCLUSOS: DOBRADIÇAS, mONtAGEm E INStALAÇÃO DO BAtENtE, SEm FEChADURA - FORNECImENtO E INStALAÇÃO. AF_08/2015</v>
          </cell>
          <cell r="C1767" t="str">
            <v>un.</v>
          </cell>
          <cell r="D1767">
            <v>721.01</v>
          </cell>
        </row>
        <row r="1768">
          <cell r="A1768">
            <v>91328</v>
          </cell>
          <cell r="B1768" t="str">
            <v>KIt DE PORtA DE mADEIRA FRISADA, SEmI-OCA (LEVE OU mÉDIA), PADRÃO mÉDIO 60X210Cm, ESPESSURA DE 3Cm, ItENS INCLUSOS: DOBRADIÇAS, mONtAGEm E INStALAÇÃO DO BAtENtE, SEm FEChADURA - FORNECImENtO E INStALAÇÃO. AF_08/2015</v>
          </cell>
          <cell r="C1768" t="str">
            <v>un.</v>
          </cell>
          <cell r="D1768">
            <v>664.56</v>
          </cell>
        </row>
        <row r="1769">
          <cell r="A1769">
            <v>91329</v>
          </cell>
          <cell r="B1769" t="str">
            <v>KIt DE PORtA DE mADEIRA FRISADA, SEmI-OCA (LEVE OU mÉDIA), PADRÃO POPULAR, 60X210Cm, ESPESSURA DE 3Cm, ItENS INCLUSOS: DOBRADIÇAS, mONtAGEm E INStALAÇÃO DO BAtENtE, SEm FEChADURA - FORNECImENtO E INStALAÇÃO. AF_08/2015</v>
          </cell>
          <cell r="C1769" t="str">
            <v>un.</v>
          </cell>
          <cell r="D1769">
            <v>620.51</v>
          </cell>
        </row>
        <row r="1770">
          <cell r="A1770">
            <v>91330</v>
          </cell>
          <cell r="B1770" t="str">
            <v>KIt DE PORtA DE mADEIRA FRISADA, SEmI-OCA (LEVE OU mÉDIA), PADRÃO mÉDIO, 70X210Cm, ESPESSURA DE 3Cm, ItENS INCLUSOS: DOBRADIÇAS, mONtAGEm E INStALAÇÃO DO BAtENtE, SEm FEChADURA - FORNECImENtO E INStALAÇÃO. AF_08/2015</v>
          </cell>
          <cell r="C1770" t="str">
            <v>un.</v>
          </cell>
          <cell r="D1770">
            <v>699.98</v>
          </cell>
        </row>
        <row r="1771">
          <cell r="A1771">
            <v>91331</v>
          </cell>
          <cell r="B1771" t="str">
            <v>KIt DE PORtA DE mADEIRA FRISADA, SEmI-OCA (LEVE OU mÉDIA), PADRÃO POPULAR, 70X210Cm, ESPESSURA DE 3Cm, ItENS INCLUSOS: DOBRADIÇAS, mONtAGEm E INStALAÇÃO DO BAtENtE, SEm FEChADURA - FORNECImENtO E INStALAÇÃO. AF_08/2015</v>
          </cell>
          <cell r="C1771" t="str">
            <v>un.</v>
          </cell>
          <cell r="D1771">
            <v>655.77</v>
          </cell>
        </row>
        <row r="1772">
          <cell r="A1772">
            <v>91332</v>
          </cell>
          <cell r="B1772" t="str">
            <v>KIt DE PORtA DE mADEIRA FRISADA, SEmI-OCA (LEVE OU mÉDIA), PADRÃO mÉDIO, 80X210Cm, ESPESSURA DE 3,5Cm, ItENS INCLUSOS: DOBRADIÇAS, mONtAGEm E INStALAÇÃO DO BAtENtE, SEm FEChADURA - FORNECImENtO E INStALAÇÃO. AF_08/2015</v>
          </cell>
          <cell r="C1772" t="str">
            <v>un.</v>
          </cell>
          <cell r="D1772">
            <v>757.01</v>
          </cell>
        </row>
        <row r="1773">
          <cell r="A1773">
            <v>91333</v>
          </cell>
          <cell r="B1773" t="str">
            <v>KIt DE PORtA DE mADEIRA FRISADA, SEmI-OCA (LEVE OU mÉDIA), PADRÃO POPULAR, 80X210Cm, ESPESSURA DE 3,5Cm, ItENS INCLUSOS: DOBRADIÇAS, mONtAGEm E INStALAÇÃO DO BAtENtE, SEm FEChADURA - FORNECImENtO E INStALAÇÃO. AF_08/2015</v>
          </cell>
          <cell r="C1773" t="str">
            <v>un.</v>
          </cell>
          <cell r="D1773">
            <v>712.66</v>
          </cell>
        </row>
        <row r="1774">
          <cell r="A1774">
            <v>91334</v>
          </cell>
          <cell r="B1774" t="str">
            <v>KIt DE PORtA DE mADEIRA tIPO VENEZIANA, PADRÃO mÉDIO, 80X210Cm, ESPESSURA DE 3Cm, ItENS INCLUSOS: DOBRADIÇAS, mONtAGEm E INStALAÇÃO DO BAtENtE, SEm FEChADURA - FORNECImENtO E INStALAÇÃO. AF_08/2015</v>
          </cell>
          <cell r="C1774" t="str">
            <v>un.</v>
          </cell>
          <cell r="D1774">
            <v>1019.44</v>
          </cell>
        </row>
        <row r="1775">
          <cell r="A1775">
            <v>91335</v>
          </cell>
          <cell r="B1775" t="str">
            <v>KIt DE PORtA DE mADEIRA tIPO VENEZIANA, PADRÃO POPULAR, 80X210Cm, ESPESSURA DE 3Cm, ItENS INCLUSOS: DOBRADIÇAS, mONtAGEm E INStALAÇÃO DO BAtENtE, SEm FEChADURA - FORNECImENtO E INStALAÇÃO. AF_08/2015</v>
          </cell>
          <cell r="C1775" t="str">
            <v>un.</v>
          </cell>
          <cell r="D1775">
            <v>975.09</v>
          </cell>
        </row>
        <row r="1776">
          <cell r="A1776">
            <v>91336</v>
          </cell>
          <cell r="B1776" t="str">
            <v>KIt DE PORtA DE mADEIRA tIPO mEXICANA, mACIÇA (PESADA OU SUPERPESADA), PADRÃO mÉDIO, 80X210Cm, ESPESSURA DE 3Cm, ItENS INCLUSOS: DOBRADIÇAS, mONtAGEm E INStALAÇÃO DO BAtENtE, SEm FEChADURA - FORNECImENtO E INStALAÇÃO. AF_08/2015</v>
          </cell>
          <cell r="C1776" t="str">
            <v>un.</v>
          </cell>
          <cell r="D1776">
            <v>1237.32</v>
          </cell>
        </row>
        <row r="1777">
          <cell r="A1777">
            <v>91337</v>
          </cell>
          <cell r="B1777" t="str">
            <v>KIt DE PORtA DE mADEIRA tIPO mEXICANA, mACIÇA (PESADA OU SUPERPESADA), PADRÃO POPULAR, 80X210Cm, ESPESSURA DE 3Cm, ItENS INCLUSOS: DOBRADIÇAS, mONtAGEm E INStALAÇÃO DO BAtENtE, SEm FEChADURA - FORNECImENtO E INStALAÇÃO. AF_08/2015</v>
          </cell>
          <cell r="C1777" t="str">
            <v>un.</v>
          </cell>
          <cell r="D1777">
            <v>1192.97</v>
          </cell>
        </row>
        <row r="1778">
          <cell r="A1778" t="str">
            <v>73813/1</v>
          </cell>
          <cell r="B1778" t="str">
            <v>JANELA DE mADEIRA ALmOFADADA 1A, 1,5X1,5m, DE ABRIR, INCLUSO GUARNICOES E DOBRADICAS</v>
          </cell>
          <cell r="C1778" t="str">
            <v>un.</v>
          </cell>
          <cell r="D1778">
            <v>1093.82</v>
          </cell>
        </row>
        <row r="1779">
          <cell r="A1779">
            <v>84844</v>
          </cell>
          <cell r="B1779" t="str">
            <v>JANELA DE mADEIRA tIPO GUILhOtINA, DE ABRIR , INCLUSAS GUARNICOES SEm FERRAGENS</v>
          </cell>
          <cell r="C1779" t="str">
            <v>m²</v>
          </cell>
          <cell r="D1779">
            <v>320.98</v>
          </cell>
        </row>
        <row r="1780">
          <cell r="A1780">
            <v>84845</v>
          </cell>
          <cell r="B1780" t="str">
            <v>JANELA DE mADEIRA tIPO VENEZIANA. DE ABRIR, INCLUSAS GUARNICOES E FERRAGENS</v>
          </cell>
          <cell r="C1780" t="str">
            <v>m²</v>
          </cell>
          <cell r="D1780">
            <v>438.96</v>
          </cell>
        </row>
        <row r="1781">
          <cell r="A1781">
            <v>84846</v>
          </cell>
          <cell r="B1781" t="str">
            <v>JANELA DE mADEIRA tIPO VENEZIANA/VIDRO, DE ABRIR, INCLUSAS GUARNICOES SEm FERRAGENS</v>
          </cell>
          <cell r="C1781" t="str">
            <v>m²</v>
          </cell>
          <cell r="D1781">
            <v>449.58</v>
          </cell>
        </row>
        <row r="1782">
          <cell r="A1782">
            <v>84847</v>
          </cell>
          <cell r="B1782" t="str">
            <v>JANELA DE mADEIRA ALmOFADADA, DE ABRIR, INCLUSAS GUARNICOES SEm FERRAGENS</v>
          </cell>
          <cell r="C1782" t="str">
            <v>m²</v>
          </cell>
          <cell r="D1782">
            <v>449.58</v>
          </cell>
        </row>
        <row r="1783">
          <cell r="A1783">
            <v>84848</v>
          </cell>
          <cell r="B1783" t="str">
            <v>JANELA DE mADEIRA tIPO VENEZIANA/GUILhOtINA, DE ABRIR, INCLUSAS GUARNICOES SEm FERRAGENS</v>
          </cell>
          <cell r="C1783" t="str">
            <v>m²</v>
          </cell>
          <cell r="D1783">
            <v>374.26</v>
          </cell>
        </row>
        <row r="1784">
          <cell r="A1784" t="str">
            <v>73933/1</v>
          </cell>
          <cell r="B1784" t="str">
            <v>PORtA DE FERRO, DE ABRIR, tIPO GRADE COm ChAPA, 87X210Cm, COm GUARNICOES</v>
          </cell>
          <cell r="C1784" t="str">
            <v>m²</v>
          </cell>
          <cell r="D1784">
            <v>486.88</v>
          </cell>
        </row>
        <row r="1785">
          <cell r="A1785" t="str">
            <v>73933/4</v>
          </cell>
          <cell r="B1785" t="str">
            <v>PORtA DE FERRO DE ABRIR tIPO BARRA ChAtA, COm REQUADRO E GUARNICAO COmPLEtA</v>
          </cell>
          <cell r="C1785" t="str">
            <v>m²</v>
          </cell>
          <cell r="D1785">
            <v>451.42</v>
          </cell>
        </row>
        <row r="1786">
          <cell r="A1786" t="str">
            <v>74073/1</v>
          </cell>
          <cell r="B1786" t="str">
            <v>ALCAPAO Em FERRO 60X60Cm, INCLUSO FERRAGENS</v>
          </cell>
          <cell r="C1786" t="str">
            <v>un.</v>
          </cell>
          <cell r="D1786">
            <v>153.46</v>
          </cell>
        </row>
        <row r="1787">
          <cell r="A1787" t="str">
            <v>74073/2</v>
          </cell>
          <cell r="B1787" t="str">
            <v>ALCAPAO Em FERRO 70X70Cm, INCLUSO FERRAGENS</v>
          </cell>
          <cell r="C1787" t="str">
            <v>un.</v>
          </cell>
          <cell r="D1787">
            <v>166.89</v>
          </cell>
        </row>
        <row r="1788">
          <cell r="A1788" t="str">
            <v>74136/1</v>
          </cell>
          <cell r="B1788" t="str">
            <v>PORtA DE ACO DE ENROLAR tIPO GRADE, ChAPA 16</v>
          </cell>
          <cell r="C1788" t="str">
            <v>m²</v>
          </cell>
          <cell r="D1788">
            <v>404.07</v>
          </cell>
        </row>
        <row r="1789">
          <cell r="A1789" t="str">
            <v>74136/2</v>
          </cell>
          <cell r="B1789" t="str">
            <v>PORtA DE ACO ChAPA 24, DE ENROLAR, VAZADA tIJOLINhO OU EQUIVALENtE COm REtANGULO OU CIRCULO, ACABAmENtO GALVANIZADO NAtURAL</v>
          </cell>
          <cell r="C1789" t="str">
            <v>m²</v>
          </cell>
          <cell r="D1789">
            <v>350.41</v>
          </cell>
        </row>
        <row r="1790">
          <cell r="A1790" t="str">
            <v>74136/3</v>
          </cell>
          <cell r="B1790" t="str">
            <v>PORtA DE ACO ChAPA 24, DE ENROLAR, RAIADA, LARGA COm ACABAmENtO GALVANIZADO NAtURAL</v>
          </cell>
          <cell r="C1790" t="str">
            <v>m²</v>
          </cell>
          <cell r="D1790">
            <v>262.72000000000003</v>
          </cell>
        </row>
        <row r="1791">
          <cell r="A1791">
            <v>84854</v>
          </cell>
          <cell r="B1791" t="str">
            <v>BAtENtE FERRO 1X1/8"</v>
          </cell>
          <cell r="C1791" t="str">
            <v>m</v>
          </cell>
          <cell r="D1791">
            <v>36.5</v>
          </cell>
        </row>
        <row r="1792">
          <cell r="A1792">
            <v>94559</v>
          </cell>
          <cell r="B1792" t="str">
            <v>JANELA DE AÇO BASCULANtE, FIXAÇÃO COm ARGAmASSA, SEm VIDROS, PADRONIZADA. AF_07/2016</v>
          </cell>
          <cell r="C1792" t="str">
            <v>m²</v>
          </cell>
          <cell r="D1792">
            <v>598.12</v>
          </cell>
        </row>
        <row r="1793">
          <cell r="A1793">
            <v>94560</v>
          </cell>
          <cell r="B1793" t="str">
            <v>JANELA DE AÇO DE CORRER, 2 FOLhAS, FIXAÇÃO COm ARGAmASSA, COm VIDROS, PADRONIZADA. AF_07/2016</v>
          </cell>
          <cell r="C1793" t="str">
            <v>m²</v>
          </cell>
          <cell r="D1793">
            <v>531.41</v>
          </cell>
        </row>
        <row r="1794">
          <cell r="A1794">
            <v>94562</v>
          </cell>
          <cell r="B1794" t="str">
            <v>JANELA DE AÇO DE CORRER, 4 FOLhAS, FIXAÇÃO COm ARGAmASSA, SEm VIDROS, PADRONIZADA. AF_07/2016</v>
          </cell>
          <cell r="C1794" t="str">
            <v>m²</v>
          </cell>
          <cell r="D1794">
            <v>559.49</v>
          </cell>
        </row>
        <row r="1795">
          <cell r="A1795">
            <v>94563</v>
          </cell>
          <cell r="B1795" t="str">
            <v>JANELA DE AÇO DE CORRER, 6 FOLhAS, FIXAÇÃO COm ARGAmASSA, COm VIDROS, PADRONIZADA. AF_07/2016</v>
          </cell>
          <cell r="C1795" t="str">
            <v>m²</v>
          </cell>
          <cell r="D1795">
            <v>702.03</v>
          </cell>
        </row>
        <row r="1796">
          <cell r="A1796">
            <v>94564</v>
          </cell>
          <cell r="B1796" t="str">
            <v>JANELA DE AÇO BASCULANtE, FIXAÇÃO COm PARAFUSO SOBRE CONtRAmARCO (EXCLUSIVE CONtRAmARCO), SEm VIDROS, PADRONIZADA. AF_07/2016</v>
          </cell>
          <cell r="C1796" t="str">
            <v>m²</v>
          </cell>
          <cell r="D1796">
            <v>533.83000000000004</v>
          </cell>
        </row>
        <row r="1797">
          <cell r="A1797">
            <v>94565</v>
          </cell>
          <cell r="B1797" t="str">
            <v>JANELA DE AÇO DE CORRER, 2 FOLhAS, FIXAÇÃO COm PARAFUSO SOBRE CONtRAmARCO (EXCLUSIVE CONtRAmARCO), COm VIDROS, PADRONIZADA. AF_07/2016</v>
          </cell>
          <cell r="C1797" t="str">
            <v>m²</v>
          </cell>
          <cell r="D1797">
            <v>508.93</v>
          </cell>
        </row>
        <row r="1798">
          <cell r="A1798">
            <v>94567</v>
          </cell>
          <cell r="B1798" t="str">
            <v>JANELA DE AÇO DE CORRER, 4 FOLhAS, FIXAÇÃO COm PARAFUSO SOBRE CONtRAmARCO (EXCLUSIVE CONtRAmARCO), SEm VIDROS, PADRONIZADA. AF_07/2016</v>
          </cell>
          <cell r="C1798" t="str">
            <v>m²</v>
          </cell>
          <cell r="D1798">
            <v>531.09</v>
          </cell>
        </row>
        <row r="1799">
          <cell r="A1799">
            <v>94568</v>
          </cell>
          <cell r="B1799" t="str">
            <v>JANELA DE AÇO DE CORRER, 6 FOLhAS, FIXAÇÃO COm PARAFUSO SOBRE CONtRAmARCO (EXCLUSIVE CONtRAmARCO), COm VIDROS, PADRONIZADA. AF_07/2016</v>
          </cell>
          <cell r="C1799" t="str">
            <v>m²</v>
          </cell>
          <cell r="D1799">
            <v>669.1</v>
          </cell>
        </row>
        <row r="1800">
          <cell r="A1800">
            <v>99837</v>
          </cell>
          <cell r="B1800" t="str">
            <v>GUARDA-CORPO DE AÇO GALVANIZADO DE 1,10m, mONtANtES tUBULARES DE 1.1/4" ESPAÇADOS DE 1,20m, tRAVESSA SUPERIOR DE 1.1/2", GRADIL FORmADO POR tUBOS hORIZONtAIS DE 1" E VERtICAIS DE 3/4", FIXADO COm ChUmBADOR mECÂNICO. AF_04/2019_P</v>
          </cell>
          <cell r="C1800" t="str">
            <v>m</v>
          </cell>
          <cell r="D1800">
            <v>395.78</v>
          </cell>
        </row>
        <row r="1801">
          <cell r="A1801">
            <v>99839</v>
          </cell>
          <cell r="B1801" t="str">
            <v>GUARDA-CORPO DE AÇO GALVANIZADO DE 1,10m DE ALtURA, mONtANtES tUBULARES DE 1.1/2 ESPAÇADOS DE 1,20m, tRAVESSA SUPERIOR DE 2, GRADIL FORmADO POR BARRAS ChAtAS Em FERRO DE 32X4,8mm, FIXADO COm ChUmBADOR mECÂNICO. AF_04/2019_P</v>
          </cell>
          <cell r="C1801" t="str">
            <v>m</v>
          </cell>
          <cell r="D1801">
            <v>344.1</v>
          </cell>
        </row>
        <row r="1802">
          <cell r="A1802">
            <v>99841</v>
          </cell>
          <cell r="B1802" t="str">
            <v>GUARDA-CORPO PANORÂmICO COm PERFIS DE ALUmÍNIO E VIDRO LAmINADO 8 mm, FIXADO COm ChUmBADOR mECÂNICO. AF_04/2019_P</v>
          </cell>
          <cell r="C1802" t="str">
            <v>m</v>
          </cell>
          <cell r="D1802">
            <v>771.59</v>
          </cell>
        </row>
        <row r="1803">
          <cell r="A1803">
            <v>99855</v>
          </cell>
          <cell r="B1803" t="str">
            <v>CORRImÃO SImPLES, DIÂmEtRO EXtERNO = 1 1/2", Em AÇO GALVANIZADO. AF_04/2019_P</v>
          </cell>
          <cell r="C1803" t="str">
            <v>m</v>
          </cell>
          <cell r="D1803">
            <v>72.97</v>
          </cell>
        </row>
        <row r="1804">
          <cell r="A1804">
            <v>99857</v>
          </cell>
          <cell r="B1804" t="str">
            <v>CORRImÃO SImPLES, DIÂmEtRO EXtERNO = 1 1/2", Em ALUmÍNIO. AF_04/2019_P</v>
          </cell>
          <cell r="C1804" t="str">
            <v>m</v>
          </cell>
          <cell r="D1804">
            <v>75.66</v>
          </cell>
        </row>
        <row r="1805">
          <cell r="A1805">
            <v>99861</v>
          </cell>
          <cell r="B1805" t="str">
            <v>GRADIL Em FERRO FIXADO Em VÃOS DE JANELAS, FORmADO POR BARRAS ChAtAS DE 25X4,8 mm. AF_04/2019</v>
          </cell>
          <cell r="C1805" t="str">
            <v>m²</v>
          </cell>
          <cell r="D1805">
            <v>447.93</v>
          </cell>
        </row>
        <row r="1806">
          <cell r="A1806">
            <v>99862</v>
          </cell>
          <cell r="B1806" t="str">
            <v>GRADIL Em ALUmÍNIO FIXADO Em VÃOS DE JANELAS, FORmADO POR tUBOS DE 3/4". AF_04/2019</v>
          </cell>
          <cell r="C1806" t="str">
            <v>m²</v>
          </cell>
          <cell r="D1806">
            <v>511.46</v>
          </cell>
        </row>
        <row r="1807">
          <cell r="A1807">
            <v>73665</v>
          </cell>
          <cell r="B1807" t="str">
            <v>ESCADA tIPO mARINhEIRO Em ACO CA-50 9,52mm INCLUSO PINtURA COm Fun.DO ANtICORROSIVO tIPO ZARCAO</v>
          </cell>
          <cell r="C1807" t="str">
            <v>m</v>
          </cell>
          <cell r="D1807">
            <v>68.09</v>
          </cell>
        </row>
        <row r="1808">
          <cell r="A1808" t="str">
            <v>74194/1</v>
          </cell>
          <cell r="B1808" t="str">
            <v>ESCADA tIPO mARINhEIRO Em tUBO ACO GALVANIZADO 1 1/2" 5 DEGRAUS</v>
          </cell>
          <cell r="C1808" t="str">
            <v>m</v>
          </cell>
          <cell r="D1808">
            <v>254.99</v>
          </cell>
        </row>
        <row r="1809">
          <cell r="A1809">
            <v>68050</v>
          </cell>
          <cell r="B1809" t="str">
            <v>PORtA DE CORRER Em ALUmINIO, COm DUAS FOLhAS PARA VIDRO, INCLUSO VIDRO LISO INCOLOR, FEChADURA E PUXADOR, SEm GUARNICAO/ALIZAR/VIStA</v>
          </cell>
          <cell r="C1809" t="str">
            <v>m²</v>
          </cell>
          <cell r="D1809">
            <v>686.01</v>
          </cell>
        </row>
        <row r="1810">
          <cell r="A1810">
            <v>90838</v>
          </cell>
          <cell r="B1810" t="str">
            <v>PORtA CORtA-FOGO 90X210X4Cm - FORNECImENtO E INStALAÇÃO. AF_08/2015</v>
          </cell>
          <cell r="C1810" t="str">
            <v>un.</v>
          </cell>
          <cell r="D1810">
            <v>918.96</v>
          </cell>
        </row>
        <row r="1811">
          <cell r="A1811">
            <v>91338</v>
          </cell>
          <cell r="B1811" t="str">
            <v>PORtA DE ALUmÍNIO DE ABRIR COm LAmBRI, COm GUARNIÇÃO, FIXAÇÃO COm PARAFUSOS - FORNECImENtO E INStALAÇÃO. AF_08/2015</v>
          </cell>
          <cell r="C1811" t="str">
            <v>m²</v>
          </cell>
          <cell r="D1811">
            <v>1111.93</v>
          </cell>
        </row>
        <row r="1812">
          <cell r="A1812">
            <v>91341</v>
          </cell>
          <cell r="B1812" t="str">
            <v>PORtA Em ALUmÍNIO DE ABRIR tIPO VENEZIANA COm GUARNIÇÃO, FIXAÇÃO COm PARAFUSOS - FORNECImENtO E INStALAÇÃO. AF_08/2015</v>
          </cell>
          <cell r="C1812" t="str">
            <v>m²</v>
          </cell>
          <cell r="D1812">
            <v>808.7</v>
          </cell>
        </row>
        <row r="1813">
          <cell r="A1813">
            <v>94805</v>
          </cell>
          <cell r="B1813" t="str">
            <v>PORtA DE ALUmÍNIO DE ABRIR PARA VIDRO SEm GUARNIÇÃO, 87X210Cm, FIXAÇÃO COm PARAFUSOS, INCLUSIVE VIDROS - FORNECImENtO E INStALAÇÃO. AF_08/2015</v>
          </cell>
          <cell r="C1813" t="str">
            <v>un.</v>
          </cell>
          <cell r="D1813">
            <v>1288.23</v>
          </cell>
        </row>
        <row r="1814">
          <cell r="A1814">
            <v>94806</v>
          </cell>
          <cell r="B1814" t="str">
            <v>PORtA Em AÇO DE ABRIR PARA VIDRO SEm GUARNIÇÃO, 87X210Cm, FIXAÇÃO COm PARAFUSOS, EXCLUSIVE VIDROS - FORNECImENtO E INStALAÇÃO. AF_08/2015</v>
          </cell>
          <cell r="C1814" t="str">
            <v>un.</v>
          </cell>
          <cell r="D1814">
            <v>433.73</v>
          </cell>
        </row>
        <row r="1815">
          <cell r="A1815">
            <v>94807</v>
          </cell>
          <cell r="B1815" t="str">
            <v>PORtA Em AÇO DE ABRIR tIPO VENEZIANA SEm GUARNIÇÃO, 87X210Cm, FIXAÇÃO COm PARAFUSOS - FORNECImENtO E INStALAÇÃO. AF_08/2015</v>
          </cell>
          <cell r="C1815" t="str">
            <v>un.</v>
          </cell>
          <cell r="D1815">
            <v>519.30999999999995</v>
          </cell>
        </row>
        <row r="1816">
          <cell r="A1816" t="str">
            <v>73736/1</v>
          </cell>
          <cell r="B1816" t="str">
            <v>DOBRADICA tIPO VAI E VEm Em LAtAO POLIDO 3"</v>
          </cell>
          <cell r="C1816" t="str">
            <v>un.</v>
          </cell>
          <cell r="D1816">
            <v>161.49</v>
          </cell>
        </row>
        <row r="1817">
          <cell r="A1817">
            <v>84885</v>
          </cell>
          <cell r="B1817" t="str">
            <v>JOGO DE FERRAGENS CROmADAS PARA PORtA DE VIDRO tEmPERADO, UmA FOLhA COmPOStO DE DOBRADICAS SUPERIOR E INFERIOR, tRINCO, FEChADURA, CONtRA FEChADURA COm CAPUChINhO SEm mOLA E PUXADOR</v>
          </cell>
          <cell r="C1817" t="str">
            <v>un.</v>
          </cell>
          <cell r="D1817">
            <v>734.02</v>
          </cell>
        </row>
        <row r="1818">
          <cell r="A1818">
            <v>84886</v>
          </cell>
          <cell r="B1818" t="str">
            <v>mOLA hIDRAULICA DE PISO PARA PORtA DE VIDRO tEmPERADO</v>
          </cell>
          <cell r="C1818" t="str">
            <v>un.</v>
          </cell>
          <cell r="D1818">
            <v>1144</v>
          </cell>
        </row>
        <row r="1819">
          <cell r="A1819">
            <v>84889</v>
          </cell>
          <cell r="B1819" t="str">
            <v>PUXADOR CENtRAL PARA ESQUADRIA DE ALUmINIO</v>
          </cell>
          <cell r="C1819" t="str">
            <v>un.</v>
          </cell>
          <cell r="D1819">
            <v>20.29</v>
          </cell>
        </row>
        <row r="1820">
          <cell r="A1820">
            <v>84891</v>
          </cell>
          <cell r="B1820" t="str">
            <v>CREmONA Em LAtAO CROmADO OU POLIDO, COmPLEtA, COm VARA h=1,50m</v>
          </cell>
          <cell r="C1820" t="str">
            <v>un.</v>
          </cell>
          <cell r="D1820">
            <v>245.58</v>
          </cell>
        </row>
        <row r="1821">
          <cell r="A1821" t="str">
            <v>74046/2</v>
          </cell>
          <cell r="B1821" t="str">
            <v>tARJEtA tIPO LIVRE/OCUPADO PARA PORtA DE BANhEIRO</v>
          </cell>
          <cell r="C1821" t="str">
            <v>un.</v>
          </cell>
          <cell r="D1821">
            <v>38.270000000000003</v>
          </cell>
        </row>
        <row r="1822">
          <cell r="A1822" t="str">
            <v>74047/2</v>
          </cell>
          <cell r="B1822" t="str">
            <v>DOBRADICA Em ACO/FERRO, 3" X 21/2", E=1,9 A 2 mm, SEm ANEL, CROmADO OU ZINCADO, tAmPA BOLA, COm PARAFUSOS</v>
          </cell>
          <cell r="C1822" t="str">
            <v>un.</v>
          </cell>
          <cell r="D1822">
            <v>43.44</v>
          </cell>
        </row>
        <row r="1823">
          <cell r="A1823" t="str">
            <v>74084/1</v>
          </cell>
          <cell r="B1823" t="str">
            <v>PORtA CADEADO ZINCADO OXIDADO PREtO COm CADEADO DE ACO INOX, LARGURA DE *50* mm</v>
          </cell>
          <cell r="C1823" t="str">
            <v>un.</v>
          </cell>
          <cell r="D1823">
            <v>151.16</v>
          </cell>
        </row>
        <row r="1824">
          <cell r="A1824">
            <v>84950</v>
          </cell>
          <cell r="B1824" t="str">
            <v>FEChO EmBUtIR tIPO un.hA 40Cm C/COLOCACAO</v>
          </cell>
          <cell r="C1824" t="str">
            <v>un.</v>
          </cell>
          <cell r="D1824">
            <v>55.18</v>
          </cell>
        </row>
        <row r="1825">
          <cell r="A1825">
            <v>84952</v>
          </cell>
          <cell r="B1825" t="str">
            <v>FEChO EmBUtIR tIPO un.hA 22Cm C/COLOCACAO</v>
          </cell>
          <cell r="C1825" t="str">
            <v>un.</v>
          </cell>
          <cell r="D1825">
            <v>43.37</v>
          </cell>
        </row>
        <row r="1826">
          <cell r="A1826">
            <v>72116</v>
          </cell>
          <cell r="B1826" t="str">
            <v>VIDRO LISO COmUm tRANSPARENtE, ESPESSURA 3mm</v>
          </cell>
          <cell r="C1826" t="str">
            <v>m²</v>
          </cell>
          <cell r="D1826">
            <v>97.18</v>
          </cell>
        </row>
        <row r="1827">
          <cell r="A1827">
            <v>72117</v>
          </cell>
          <cell r="B1827" t="str">
            <v>VIDRO LISO COmUm tRANSPARENtE, ESPESSURA 4mm</v>
          </cell>
          <cell r="C1827" t="str">
            <v>m²</v>
          </cell>
          <cell r="D1827">
            <v>123.89</v>
          </cell>
        </row>
        <row r="1828">
          <cell r="A1828">
            <v>72118</v>
          </cell>
          <cell r="B1828" t="str">
            <v>VIDRO tEmPERADO INCOLOR, ESPESSURA 6mm, FORNECImENtO E INStALACAO, INCLUSIVE mASSA PARA VEDACAO</v>
          </cell>
          <cell r="C1828" t="str">
            <v>m²</v>
          </cell>
          <cell r="D1828">
            <v>151.1</v>
          </cell>
        </row>
        <row r="1829">
          <cell r="A1829">
            <v>72119</v>
          </cell>
          <cell r="B1829" t="str">
            <v>VIDRO tEmPERADO INCOLOR, ESPESSURA 8mm, FORNECImENtO E INStALACAO, INCLUSIVE mASSA PARA VEDACAO</v>
          </cell>
          <cell r="C1829" t="str">
            <v>m²</v>
          </cell>
          <cell r="D1829">
            <v>188.53</v>
          </cell>
        </row>
        <row r="1830">
          <cell r="A1830">
            <v>72120</v>
          </cell>
          <cell r="B1830" t="str">
            <v>VIDRO tEmPERADO INCOLOR, ESPESSURA 10mm, FORNECImENtO E INStALACAO, INCLUSIVE mASSA PARA VEDACAO</v>
          </cell>
          <cell r="C1830" t="str">
            <v>m²</v>
          </cell>
          <cell r="D1830">
            <v>236.24</v>
          </cell>
        </row>
        <row r="1831">
          <cell r="A1831">
            <v>72122</v>
          </cell>
          <cell r="B1831" t="str">
            <v>VIDRO FANtASIA tIPO CANELADO, ESPESSURA 4mm</v>
          </cell>
          <cell r="C1831" t="str">
            <v>m²</v>
          </cell>
          <cell r="D1831">
            <v>107.17</v>
          </cell>
        </row>
        <row r="1832">
          <cell r="A1832">
            <v>72123</v>
          </cell>
          <cell r="B1832" t="str">
            <v>VIDRO ARAmADO, ESPESSURA 7mm</v>
          </cell>
          <cell r="C1832" t="str">
            <v>m²</v>
          </cell>
          <cell r="D1832">
            <v>276.33999999999997</v>
          </cell>
        </row>
        <row r="1833">
          <cell r="A1833" t="str">
            <v>73838/1</v>
          </cell>
          <cell r="B1833" t="str">
            <v>PORtA DE VIDRO tEmPERADO, 0,9X2,10m, ESPESSURA 10mm, INCLUSIVE ACESSORIOS</v>
          </cell>
          <cell r="C1833" t="str">
            <v>un.</v>
          </cell>
          <cell r="D1833">
            <v>1910.49</v>
          </cell>
        </row>
        <row r="1834">
          <cell r="A1834" t="str">
            <v>74125/1</v>
          </cell>
          <cell r="B1834" t="str">
            <v>ESPELhO CRIStAL ESPESSURA 4mm, COm mOLDURA DE mADEIRA</v>
          </cell>
          <cell r="C1834" t="str">
            <v>m²</v>
          </cell>
          <cell r="D1834">
            <v>399.56</v>
          </cell>
        </row>
        <row r="1835">
          <cell r="A1835" t="str">
            <v>74125/2</v>
          </cell>
          <cell r="B1835" t="str">
            <v>ESPELhO CRIStAL ESPESSURA 4mm, COm mOLDURA Em ALUmINIO E COmPENSADO 6mm PLAStIFICADO COLADO</v>
          </cell>
          <cell r="C1835" t="str">
            <v>m²</v>
          </cell>
          <cell r="D1835">
            <v>432.88</v>
          </cell>
        </row>
        <row r="1836">
          <cell r="A1836">
            <v>84957</v>
          </cell>
          <cell r="B1836" t="str">
            <v>VIDRO LISO COmUm tRANSPARENtE, ESPESSURA 5mm</v>
          </cell>
          <cell r="C1836" t="str">
            <v>m²</v>
          </cell>
          <cell r="D1836">
            <v>150.44</v>
          </cell>
        </row>
        <row r="1837">
          <cell r="A1837">
            <v>84959</v>
          </cell>
          <cell r="B1837" t="str">
            <v>VIDRO LISO COmUm tRANSPARENtE, ESPESSURA 6mm</v>
          </cell>
          <cell r="C1837" t="str">
            <v>m²</v>
          </cell>
          <cell r="D1837">
            <v>174.61</v>
          </cell>
        </row>
        <row r="1838">
          <cell r="A1838">
            <v>85001</v>
          </cell>
          <cell r="B1838" t="str">
            <v>VIDRO LISO FUmE, ESPESSURA 4mm</v>
          </cell>
          <cell r="C1838" t="str">
            <v>m²</v>
          </cell>
          <cell r="D1838">
            <v>166.55</v>
          </cell>
        </row>
        <row r="1839">
          <cell r="A1839">
            <v>85002</v>
          </cell>
          <cell r="B1839" t="str">
            <v>VIDRO LISO FUmE, ESPESSURA 6mm</v>
          </cell>
          <cell r="C1839" t="str">
            <v>m²</v>
          </cell>
          <cell r="D1839">
            <v>231</v>
          </cell>
        </row>
        <row r="1840">
          <cell r="A1840">
            <v>85004</v>
          </cell>
          <cell r="B1840" t="str">
            <v>VIDRO FANtASIA mARtELADO 4mm</v>
          </cell>
          <cell r="C1840" t="str">
            <v>m²</v>
          </cell>
          <cell r="D1840">
            <v>118.22</v>
          </cell>
        </row>
        <row r="1841">
          <cell r="A1841">
            <v>85005</v>
          </cell>
          <cell r="B1841" t="str">
            <v>ESPELhO CRIStAL, ESPESSURA 4mm, COm PARAFUSOS DE FIXACAO, SEm mOLDURA</v>
          </cell>
          <cell r="C1841" t="str">
            <v>m²</v>
          </cell>
          <cell r="D1841">
            <v>339.54</v>
          </cell>
        </row>
        <row r="1842">
          <cell r="A1842">
            <v>68054</v>
          </cell>
          <cell r="B1842" t="str">
            <v>PORtAO DE FERRO Em ChAPA GALVANIZADA PLANA 14 GSG</v>
          </cell>
          <cell r="C1842" t="str">
            <v>m²</v>
          </cell>
          <cell r="D1842">
            <v>241.69</v>
          </cell>
        </row>
        <row r="1843">
          <cell r="A1843" t="str">
            <v>74100/1</v>
          </cell>
          <cell r="B1843" t="str">
            <v>PORtAO DE FERRO COm VARA 1/2", COm REQUADRO</v>
          </cell>
          <cell r="C1843" t="str">
            <v>m²</v>
          </cell>
          <cell r="D1843">
            <v>409.43</v>
          </cell>
        </row>
        <row r="1844">
          <cell r="A1844" t="str">
            <v>74238/2</v>
          </cell>
          <cell r="B1844" t="str">
            <v>PORtAO Em tELA ARAmE GALVANIZADO N.12 mALhA 2" E mOLDURA Em tUBOS DE ACO COm DUAS FOLhAS DE ABRIR, INCLUSO FERRAGENS</v>
          </cell>
          <cell r="C1844" t="str">
            <v>m²</v>
          </cell>
          <cell r="D1844">
            <v>746.44</v>
          </cell>
        </row>
        <row r="1845">
          <cell r="A1845">
            <v>85188</v>
          </cell>
          <cell r="B1845" t="str">
            <v>PORtAO Em tUBO DE ACO GALVANIZADO DIN 2440/NBR 5580, PAINEL un.ICO, DImENSOES 1,0X1,6m, INCLUSIVE CADEADO</v>
          </cell>
          <cell r="C1845" t="str">
            <v>un.</v>
          </cell>
          <cell r="D1845">
            <v>646.53</v>
          </cell>
        </row>
        <row r="1846">
          <cell r="A1846">
            <v>85189</v>
          </cell>
          <cell r="B1846" t="str">
            <v>PORtAO Em tUBO DE ACO GALVANIZADO DIN 2440/NBR 5580, PAINEL un.ICO, DImENSOES 4,0X1,2m, INCLUSIVE CADEADO</v>
          </cell>
          <cell r="C1846" t="str">
            <v>un.</v>
          </cell>
          <cell r="D1846">
            <v>1282.8399999999999</v>
          </cell>
        </row>
        <row r="1847">
          <cell r="A1847">
            <v>85010</v>
          </cell>
          <cell r="B1847" t="str">
            <v>CAIXILhO FIXO, DE ALUmINIO, PARA VIDRO</v>
          </cell>
          <cell r="C1847" t="str">
            <v>m²</v>
          </cell>
          <cell r="D1847">
            <v>477.26</v>
          </cell>
        </row>
        <row r="1848">
          <cell r="A1848">
            <v>94569</v>
          </cell>
          <cell r="B1848" t="str">
            <v>JANELA DE ALUmÍNIO mAXIm-AR, FIXAÇÃO COm PARAFUSO SOBRE CONtRAmARCO (EXCLUSIVE CONtRAmARCO), COm VIDROS, PADRONIZADA. AF_07/2016</v>
          </cell>
          <cell r="C1848" t="str">
            <v>m²</v>
          </cell>
          <cell r="D1848">
            <v>647.49</v>
          </cell>
        </row>
        <row r="1849">
          <cell r="A1849">
            <v>94570</v>
          </cell>
          <cell r="B1849" t="str">
            <v>JANELA DE ALUmÍNIO DE CORRER, 2 FOLhAS, FIXAÇÃO COm PARAFUSO SOBRE CONtRAmARCO (EXCLUSIVE CONtRAmARCO), COm VIDROS PADRONIZADA. AF_07/2016</v>
          </cell>
          <cell r="C1849" t="str">
            <v>m²</v>
          </cell>
          <cell r="D1849">
            <v>414.35</v>
          </cell>
        </row>
        <row r="1850">
          <cell r="A1850">
            <v>94572</v>
          </cell>
          <cell r="B1850" t="str">
            <v>JANELA DE ALUmÍNIO DE CORRER, 3 FOLhAS, FIXAÇÃO COm PARAFUSO SOBRE CONtRAmARCO (EXCLUSIVE CONtRAmARCO), COm VIDROS, PADRONIZADA. AF_07/2016</v>
          </cell>
          <cell r="C1850" t="str">
            <v>m²</v>
          </cell>
          <cell r="D1850">
            <v>627.4</v>
          </cell>
        </row>
        <row r="1851">
          <cell r="A1851">
            <v>94573</v>
          </cell>
          <cell r="B1851" t="str">
            <v>JANELA DE ALUmÍNIO DE CORRER, 4 FOLhAS, FIXAÇÃO COm PARAFUSO SOBRE CONtRAmARCO (EXCLUSIVE CONtRAmARCO), COm VIDROS, PADRONIZADA. AF_07/2016</v>
          </cell>
          <cell r="C1851" t="str">
            <v>m²</v>
          </cell>
          <cell r="D1851">
            <v>478.18</v>
          </cell>
        </row>
        <row r="1852">
          <cell r="A1852">
            <v>94574</v>
          </cell>
          <cell r="B1852" t="str">
            <v>JANELA DE ALUmÍNIO DE CORRER, 6 FOLhAS, FIXAÇÃO COm PARAFUSO SOBRE CONtRAmARCO (EXCLUSIVE CONtRAmARCO), COm VIDROS, PADRONIZADA. AF_07/2016</v>
          </cell>
          <cell r="C1852" t="str">
            <v>m²</v>
          </cell>
          <cell r="D1852">
            <v>708.6</v>
          </cell>
        </row>
        <row r="1853">
          <cell r="A1853">
            <v>94575</v>
          </cell>
          <cell r="B1853" t="str">
            <v>JANELA DE ALUmÍNIO mAXIm-AR, FIXAÇÃO COm PARAFUSO, VEDAÇÃO COm ESPUmA EXPANSIVA PU, COm VIDROS, PADRONIZADA. AF_07/2016</v>
          </cell>
          <cell r="C1853" t="str">
            <v>m²</v>
          </cell>
          <cell r="D1853">
            <v>693.67</v>
          </cell>
        </row>
        <row r="1854">
          <cell r="A1854">
            <v>94576</v>
          </cell>
          <cell r="B1854" t="str">
            <v>JANELA DE ALUmÍNIO DE CORRER, 2 FOLhAS, FIXAÇÃO COm PARAFUSO, VEDAÇÃO COm ESPUmA EXPANSIVA PU, COm VIDROS, PADRONIZADA. AF_07/2016</v>
          </cell>
          <cell r="C1854" t="str">
            <v>m²</v>
          </cell>
          <cell r="D1854">
            <v>427.08</v>
          </cell>
        </row>
        <row r="1855">
          <cell r="A1855">
            <v>94578</v>
          </cell>
          <cell r="B1855" t="str">
            <v>JANELA DE ALUmÍNIO DE CORRER, 3 FOLhAS, FIXAÇÃO COm PARAFUSO, VEDAÇÃO COm ESPUmA EXPANSIVA PU, COm VIDROS, PADRONIZADA. AF_07/2016</v>
          </cell>
          <cell r="C1855" t="str">
            <v>m²</v>
          </cell>
          <cell r="D1855">
            <v>640.33000000000004</v>
          </cell>
        </row>
        <row r="1856">
          <cell r="A1856">
            <v>94579</v>
          </cell>
          <cell r="B1856" t="str">
            <v>JANELA DE ALUmÍNIO DE CORRER, 4 FOLhAS, FIXAÇÃO COm PARAFUSO, VEDAÇÃO COm ESPUmA EXPANSIVA PU, COm VIDROS, PADRONIZADA. AF_07/2016</v>
          </cell>
          <cell r="C1856" t="str">
            <v>m²</v>
          </cell>
          <cell r="D1856">
            <v>492.02</v>
          </cell>
        </row>
        <row r="1857">
          <cell r="A1857">
            <v>94580</v>
          </cell>
          <cell r="B1857" t="str">
            <v>JANELA DE ALUmÍNIO DE CORRER, 6 FOLhAS, FIXAÇÃO COm PARAFUSO, VEDAÇÃO COm ESPUmA EXPANSIVA PU, COm VIDROS, PADRONIZADA. AF_07/2016</v>
          </cell>
          <cell r="C1857" t="str">
            <v>m²</v>
          </cell>
          <cell r="D1857">
            <v>721.98</v>
          </cell>
        </row>
        <row r="1858">
          <cell r="A1858">
            <v>94581</v>
          </cell>
          <cell r="B1858" t="str">
            <v>JANELA DE ALUmÍNIO mAXIm-AR, FIXAÇÃO COm ARGAmASSA, COm VIDROS, PADRONIZADA. AF_07/2016</v>
          </cell>
          <cell r="C1858" t="str">
            <v>m²</v>
          </cell>
          <cell r="D1858">
            <v>696.62</v>
          </cell>
        </row>
        <row r="1859">
          <cell r="A1859">
            <v>94582</v>
          </cell>
          <cell r="B1859" t="str">
            <v>JANELA DE ALUmÍNIO DE CORRER, 2 FOLhAS, FIXAÇÃO COm ARGAmASSA, COm VIDROS, PADRONIZADA. AF_07/2016</v>
          </cell>
          <cell r="C1859" t="str">
            <v>m²</v>
          </cell>
          <cell r="D1859">
            <v>429.58</v>
          </cell>
        </row>
        <row r="1860">
          <cell r="A1860">
            <v>94584</v>
          </cell>
          <cell r="B1860" t="str">
            <v>JANELA DE ALUmÍNIO DE CORRER, 3 FOLhAS, FIXAÇÃO COm ARGAmASSA, COm VIDROS, PADRONIZADA. AF_07/2016</v>
          </cell>
          <cell r="C1860" t="str">
            <v>m²</v>
          </cell>
          <cell r="D1860">
            <v>649.92999999999995</v>
          </cell>
        </row>
        <row r="1861">
          <cell r="A1861">
            <v>94585</v>
          </cell>
          <cell r="B1861" t="str">
            <v>JANELA DE ALUmÍNIO DE CORRER, 4 FOLhAS, FIXAÇÃO COm ARGAmASSA, COm VIDROS, PADRONIZADA. AF_07/2016</v>
          </cell>
          <cell r="C1861" t="str">
            <v>m²</v>
          </cell>
          <cell r="D1861">
            <v>493.43</v>
          </cell>
        </row>
        <row r="1862">
          <cell r="A1862">
            <v>94586</v>
          </cell>
          <cell r="B1862" t="str">
            <v>JANELA DE ALUmÍNIO 6 FOLhAS, FIXAÇÃO COm ARGAmASSA, COm VIDROS, PADRONIZADA. AF_07/2016</v>
          </cell>
          <cell r="C1862" t="str">
            <v>m²</v>
          </cell>
          <cell r="D1862">
            <v>732.49</v>
          </cell>
        </row>
        <row r="1863">
          <cell r="A1863" t="str">
            <v>73908/1</v>
          </cell>
          <cell r="B1863" t="str">
            <v>CANtONEIRA DE ALUmINIO 2"X2", PARA PROtECAO DE QUINA DE PAREDE</v>
          </cell>
          <cell r="C1863" t="str">
            <v>m</v>
          </cell>
          <cell r="D1863">
            <v>53.57</v>
          </cell>
        </row>
        <row r="1864">
          <cell r="A1864" t="str">
            <v>73908/2</v>
          </cell>
          <cell r="B1864" t="str">
            <v>CANtONEIRA DE ALUmINIO 1"X1, PARA PROtECAO DE QUINA DE PAREDE</v>
          </cell>
          <cell r="C1864" t="str">
            <v>m</v>
          </cell>
          <cell r="D1864">
            <v>40.159999999999997</v>
          </cell>
        </row>
        <row r="1865">
          <cell r="A1865">
            <v>85015</v>
          </cell>
          <cell r="B1865" t="str">
            <v>CANtONEIRA DE mADEIRA 3,0X3,0X1,0Cm</v>
          </cell>
          <cell r="C1865" t="str">
            <v>m</v>
          </cell>
          <cell r="D1865">
            <v>31.82</v>
          </cell>
        </row>
        <row r="1866">
          <cell r="A1866">
            <v>85016</v>
          </cell>
          <cell r="B1866" t="str">
            <v>CANtONEIRA DE mADEIRA COm LAmINADO mELAmINICO FOSCO 3,0X3,0X1,0Cm</v>
          </cell>
          <cell r="C1866" t="str">
            <v>m</v>
          </cell>
          <cell r="D1866">
            <v>37.299999999999997</v>
          </cell>
        </row>
        <row r="1867">
          <cell r="A1867">
            <v>97751</v>
          </cell>
          <cell r="B1867" t="str">
            <v>tUBULÃO A CÉU ABERtO, DIÂmEtRO DO FUStE DE 70 Cm, PROFun.DIDADE mENOR OU IGUAL A 5 m, ESCAVAÇÃO mANUAL, SEm ALARGAmENtO DE BASE, CONCREtO FEItO Em OBRA E LANÇADO COm JERICA. AF_01/2018</v>
          </cell>
          <cell r="C1867" t="str">
            <v>m³</v>
          </cell>
          <cell r="D1867">
            <v>655.79</v>
          </cell>
        </row>
        <row r="1868">
          <cell r="A1868">
            <v>97752</v>
          </cell>
          <cell r="B1868" t="str">
            <v>tUBULÃO A CÉU ABERtO, DIÂmEtRO DO FUStE DE 80 Cm, PROFun.DIDADE mENOR OU IGUAL A 5 m, ESCAVAÇÃO mANUAL, SEm ALARGAmENtO DE BASE, CONCREtO FEItO Em OBRA E LANÇADO COm JERICA. AF_01/2018</v>
          </cell>
          <cell r="C1868" t="str">
            <v>m³</v>
          </cell>
          <cell r="D1868">
            <v>621.67999999999995</v>
          </cell>
        </row>
        <row r="1869">
          <cell r="A1869">
            <v>97753</v>
          </cell>
          <cell r="B1869" t="str">
            <v>tUBULÃO A CÉU ABERtO, DIÂmEtRO DO FUStE DE 100 Cm, PROFun.DIDADE mENOR OU IGUAL A 5 m, ESCAVAÇÃO mANUAL, SEm ALARGAmENtO DE BASE, CONCREtO FEItO Em OBRA E LANÇADO COm JERICA. AF_01/2018</v>
          </cell>
          <cell r="C1869" t="str">
            <v>m³</v>
          </cell>
          <cell r="D1869">
            <v>574.15</v>
          </cell>
        </row>
        <row r="1870">
          <cell r="A1870">
            <v>97754</v>
          </cell>
          <cell r="B1870" t="str">
            <v>tUBULÃO A CÉU ABERtO, DIÂmEtRO DO FUStE DE 120 Cm, PROFun.DIDADE mENOR OU IGUAL A 5 m, ESCAVAÇÃO mANUAL, SEm ALARGAmENtO DE BASE, CONCREtO FEItO Em OBRA E LANÇADO COm JERICA. AF_01/2018</v>
          </cell>
          <cell r="C1870" t="str">
            <v>m³</v>
          </cell>
          <cell r="D1870">
            <v>542.96</v>
          </cell>
        </row>
        <row r="1871">
          <cell r="A1871">
            <v>97755</v>
          </cell>
          <cell r="B1871" t="str">
            <v>tUBULÃO A CÉU ABERtO, DIÂmEtRO DO FUStE DE 70 Cm, PROFun.DIDADE mAIOR QUE 5 m E mENOR OU IGUAL A 10 m, ESCAVAÇÃO mANUAL, SEm ALARGAmENtO DE BASE, CONCREtO FEItO Em OBRA E LANÇADO COm JERICA. AF_01/2018</v>
          </cell>
          <cell r="C1871" t="str">
            <v>m³</v>
          </cell>
          <cell r="D1871">
            <v>636.87</v>
          </cell>
        </row>
        <row r="1872">
          <cell r="A1872">
            <v>97756</v>
          </cell>
          <cell r="B1872" t="str">
            <v>tUBULÃO A CÉU ABERtO, DIÂmEtRO DO FUStE DE 80 Cm, PROFun.DIDADE mAIOR QUE 5 m E mENOR OU IGUAL A 10 m, ESCAVAÇÃO mANUAL, SEm ALARGAmENtO DE BASE, CONCREtO FEItO Em OBRA E LANÇADO COm JERICA. AF_01/2018</v>
          </cell>
          <cell r="C1872" t="str">
            <v>m³</v>
          </cell>
          <cell r="D1872">
            <v>605.72</v>
          </cell>
        </row>
        <row r="1873">
          <cell r="A1873">
            <v>97757</v>
          </cell>
          <cell r="B1873" t="str">
            <v>tUBULÃO A CÉU ABERtO, DIÂmEtRO DO FUStE DE 100 Cm, PROFun.DIDADE mAIOR QUE 5 m E mENOR OU IGUAL A 10 m, ESCAVAÇÃO mANUAL, SEm ALARGAmENtO DE BASE, CONCREtO FEItO Em OBRA E LANÇADO COm JERICA. AF_01/2018</v>
          </cell>
          <cell r="C1873" t="str">
            <v>m³</v>
          </cell>
          <cell r="D1873">
            <v>555.03</v>
          </cell>
        </row>
        <row r="1874">
          <cell r="A1874">
            <v>97758</v>
          </cell>
          <cell r="B1874" t="str">
            <v>tUBULÃO A CÉU ABERtO, DIÂmEtRO DO FUStE DE 120 Cm, PROFun.DIDADE mAIOR QUE 5 m E mENOR OU IGUAL A 10 m, ESCAVAÇÃO mANUAL, SEm ALARGAmENtO DE BASE, CONCREtO FEItO Em OBRA E LANÇADO COm JERICA. AF_01/2018</v>
          </cell>
          <cell r="C1874" t="str">
            <v>m³</v>
          </cell>
          <cell r="D1874">
            <v>517.69000000000005</v>
          </cell>
        </row>
        <row r="1875">
          <cell r="A1875">
            <v>97759</v>
          </cell>
          <cell r="B1875" t="str">
            <v>tUBULÃO A CÉU ABERtO, DIÂmEtRO DO FUStE DE 70 Cm, PROFun.DIDADE mAIOR QUE 10 m, ESCAVAÇÃO mANUAL, SEm ALARGAmENtO DE BASE, CONCREtO FEItO Em OBRA E LANÇADO COm JERICA. AF_01/2018</v>
          </cell>
          <cell r="C1875" t="str">
            <v>m³</v>
          </cell>
          <cell r="D1875">
            <v>635.97</v>
          </cell>
        </row>
        <row r="1876">
          <cell r="A1876">
            <v>97760</v>
          </cell>
          <cell r="B1876" t="str">
            <v>tUBULÃO A CÉU ABERtO, DIÂmEtRO DO FUStE DE 80 Cm, PROFun.DIDADE mAIOR QUE 10 m, ESCAVAÇÃO mANUAL, SEm ALARGAmENtO DE BASE, CONCREtO FEItO Em OBRA E LANÇADO COm JERICA. AF_01/2018</v>
          </cell>
          <cell r="C1876" t="str">
            <v>m³</v>
          </cell>
          <cell r="D1876">
            <v>596.64</v>
          </cell>
        </row>
        <row r="1877">
          <cell r="A1877">
            <v>97761</v>
          </cell>
          <cell r="B1877" t="str">
            <v>tUBULÃO A CÉU ABERtO, DIÂmEtRO DO FUStE DE 100 Cm, PROFun.DIDADE mAIOR QUE 10 m, ESCAVAÇÃO mANUAL, SEm ALARGAmENtO DE BASE, CONCREtO FEItO Em OBRA E LANÇADO COm JERICA. AF_01/2018</v>
          </cell>
          <cell r="C1877" t="str">
            <v>m³</v>
          </cell>
          <cell r="D1877">
            <v>540.79999999999995</v>
          </cell>
        </row>
        <row r="1878">
          <cell r="A1878">
            <v>97762</v>
          </cell>
          <cell r="B1878" t="str">
            <v>tUBULÃO A CÉU ABERtO, DIÂmEtRO DO FUStE DE 120 Cm, PROFun.DIDADE mAIOR QUE 10 m, ESCAVAÇÃO mANUAL, SEm ALARGAmENtO DE BASE, CONCREtO FEItO Em OBRA E LANÇADO COm JERICA. AF_01/2018</v>
          </cell>
          <cell r="C1878" t="str">
            <v>m³</v>
          </cell>
          <cell r="D1878">
            <v>499.33</v>
          </cell>
        </row>
        <row r="1879">
          <cell r="A1879">
            <v>97763</v>
          </cell>
          <cell r="B1879" t="str">
            <v>tUBULÃO A CÉU ABERtO, DIÂmEtRO DO FUStE DE 70 Cm, PROFun.DIDADE mENOR OU IGUAL A 5 m, ESCAVAÇÃO mECÂNICA, SEm ALARGAmENtO DE BASE, CONCREtO FEItO Em OBRA E LANÇADO COm JERICA. AF_01/2018</v>
          </cell>
          <cell r="C1879" t="str">
            <v>m³</v>
          </cell>
          <cell r="D1879">
            <v>561.01</v>
          </cell>
        </row>
        <row r="1880">
          <cell r="A1880">
            <v>97764</v>
          </cell>
          <cell r="B1880" t="str">
            <v>tUBULÃO A CÉU ABERtO, DIÂmEtRO DO FUStE DE 80 Cm, PROFun.DIDADE mENOR OU IGUAL A 5 m, ESCAVAÇÃO mECÂNICA, SEm ALARGAmENtO DE BASE, CONCREtO FEItO Em OBRA E LANÇADO COm JERICA. AF_01/2018</v>
          </cell>
          <cell r="C1880" t="str">
            <v>m³</v>
          </cell>
          <cell r="D1880">
            <v>538.54999999999995</v>
          </cell>
        </row>
        <row r="1881">
          <cell r="A1881">
            <v>97765</v>
          </cell>
          <cell r="B1881" t="str">
            <v>tUBULÃO A CÉU ABERtO, DIÂmEtRO DO FUStE DE 100 Cm, PROFun.DIDADE mENOR OU IGUAL A 5 m, ESCAVAÇÃO mECÂNICA, SEm ALARGAmENtO DE BASE, CONCREtO FEItO Em OBRA E LANÇADO COm JERICA. AF_01/2018</v>
          </cell>
          <cell r="C1881" t="str">
            <v>m³</v>
          </cell>
          <cell r="D1881">
            <v>508.36</v>
          </cell>
        </row>
        <row r="1882">
          <cell r="A1882">
            <v>97766</v>
          </cell>
          <cell r="B1882" t="str">
            <v>tUBULÃO A CÉU ABERtO, DIÂmEtRO DO FUStE DE 120 Cm, PROFun.DIDADE mENOR OU IGUAL A 5 m, ESCAVAÇÃO mECÂNICA, SEm ALARGAmENtO DE BASE, CONCREtO FEItO Em OBRA E LANÇADO COm JERICA. AF_01/2018</v>
          </cell>
          <cell r="C1882" t="str">
            <v>m³</v>
          </cell>
          <cell r="D1882">
            <v>489.4</v>
          </cell>
        </row>
        <row r="1883">
          <cell r="A1883">
            <v>97767</v>
          </cell>
          <cell r="B1883" t="str">
            <v>tUBULÃO A CÉU ABERtO, DIÂmEtRO DO FUStE DE 70 Cm, PROFun.DIDADE mAIOR QUE 5 m E mENOR OU IGUAL A 10 m, ESCAVAÇÃO mECÂNICA, SEm ALARGAmENtO DE BASE, CONCREtO FEItO Em OBRA E LANÇADO COm JERICA. AF_01/2018</v>
          </cell>
          <cell r="C1883" t="str">
            <v>m³</v>
          </cell>
          <cell r="D1883">
            <v>509.13</v>
          </cell>
        </row>
        <row r="1884">
          <cell r="A1884">
            <v>97768</v>
          </cell>
          <cell r="B1884" t="str">
            <v>tUBULÃO A CÉU ABERtO, DIÂmEtRO DO FUStE DE 80 Cm, PROFun.DIDADE mAIOR QUE 5 m E mENOR OU IGUAL A 10 m, ESCAVAÇÃO mECÂNICA, SEm ALARGAmENtO DE BASE, CONCREtO FEItO Em OBRA E LANÇADO COm JERICA. AF_01/2018</v>
          </cell>
          <cell r="C1884" t="str">
            <v>m³</v>
          </cell>
          <cell r="D1884">
            <v>496.32</v>
          </cell>
        </row>
        <row r="1885">
          <cell r="A1885">
            <v>97769</v>
          </cell>
          <cell r="B1885" t="str">
            <v>tUBULÃO A CÉU ABERtO, DIÂmEtRO DO FUStE DE 100 Cm, PROFun.DIDADE mAIOR QUE 5 m E mENOR OU IGUAL A 10 m, ESCAVAÇÃO mECÂNICA, SEm ALARGAmENtO DE BASE, CONCREtO FEItO Em OBRA E LANÇADO COm JERICA. AF_01/2018</v>
          </cell>
          <cell r="C1885" t="str">
            <v>m³</v>
          </cell>
          <cell r="D1885">
            <v>470.61</v>
          </cell>
        </row>
        <row r="1886">
          <cell r="A1886">
            <v>97770</v>
          </cell>
          <cell r="B1886" t="str">
            <v>tUBULÃO A CÉU ABERtO, DIÂmEtRO DO FUStE DE 120 Cm, PROFun.DIDADE mAIOR QUE 5 m E mENOR OU IGUAL A 10 m, ESCAVAÇÃO mECÂNICA, SEm ALARGAmENtO DE BASE, CONCREtO FEItO Em OBRA E LANÇADO COm JERICA. AF_01/2018</v>
          </cell>
          <cell r="C1886" t="str">
            <v>m³</v>
          </cell>
          <cell r="D1886">
            <v>449.41</v>
          </cell>
        </row>
        <row r="1887">
          <cell r="A1887">
            <v>97771</v>
          </cell>
          <cell r="B1887" t="str">
            <v>tUBULÃO A CÉU ABERtO, DIÂmEtRO DO FUStE DE 70 Cm, PROFun.DIDADE mAIOR QUE 10 m, ESCAVAÇÃO mECÂNICA, SEm ALARGAmENtO DE BASE, CONCREtO FEItO Em OBRA E LANÇADO COm JERICA. AF_01/2018</v>
          </cell>
          <cell r="C1887" t="str">
            <v>m³</v>
          </cell>
          <cell r="D1887">
            <v>488.42</v>
          </cell>
        </row>
        <row r="1888">
          <cell r="A1888">
            <v>97772</v>
          </cell>
          <cell r="B1888" t="str">
            <v>tUBULÃO A CÉU ABERtO, DIÂmEtRO DO FUStE DE 80 Cm, PROFun.DIDADE mAIOR QUE 10 m, ESCAVAÇÃO mECÂNICA, SEm ALARGAmENtO DE BASE, CONCREtO FEItO Em OBRA E LANÇADO COm JERICA. AF_01/2018</v>
          </cell>
          <cell r="C1888" t="str">
            <v>m³</v>
          </cell>
          <cell r="D1888">
            <v>471.58</v>
          </cell>
        </row>
        <row r="1889">
          <cell r="A1889">
            <v>97773</v>
          </cell>
          <cell r="B1889" t="str">
            <v>tUBULÃO A CÉU ABERtO, DIÂmEtRO DO FUStE DE 100 Cm, PROFun.DIDADE mAIOR QUE 10 m, ESCAVAÇÃO mECÂNICA, SEm ALARGAmENtO DE BASE, CONCREtO FEItO Em OBRA E LANÇADO COm JERICA. AF_01/2018</v>
          </cell>
          <cell r="C1889" t="str">
            <v>m³</v>
          </cell>
          <cell r="D1889">
            <v>445.35</v>
          </cell>
        </row>
        <row r="1890">
          <cell r="A1890">
            <v>97774</v>
          </cell>
          <cell r="B1890" t="str">
            <v>tUBULÃO A CÉU ABERtO, DIÂmEtRO DO FUStE DE 120 Cm, PROFun.DIDADE mAIOR QUE 10 m, ESCAVAÇÃO mECÂNICA, SEm ALARGAmENtO DE BASE, CONCREtO FEItO Em OBRA E LANÇADO COm JERICA. AF_01/2018</v>
          </cell>
          <cell r="C1890" t="str">
            <v>m³</v>
          </cell>
          <cell r="D1890">
            <v>422.82</v>
          </cell>
        </row>
        <row r="1891">
          <cell r="A1891">
            <v>97775</v>
          </cell>
          <cell r="B1891" t="str">
            <v>tUBULÃO A CÉU ABERtO, DIÂmEtRO DO FUStE DE 70 Cm, PROFun.DIDADE mENOR OU IGUAL A 5 m, ESCAVAÇÃO mANUAL, SEm ALARGAmENtO DE BASE, CONCREtO USINADO E LANÇADO COm BOmBA OU DIREtAmENtE DO CAmINhÃO. AF_01/2018</v>
          </cell>
          <cell r="C1891" t="str">
            <v>m³</v>
          </cell>
          <cell r="D1891">
            <v>618.28</v>
          </cell>
        </row>
        <row r="1892">
          <cell r="A1892">
            <v>97776</v>
          </cell>
          <cell r="B1892" t="str">
            <v>tUBULÃO A CÉU ABERtO, DIÂmEtRO DO FUStE DE 80 Cm, PROFun.DIDADE mENOR OU IGUAL A 5 m, ESCAVAÇÃO mANUAL, SEm ALARGAmENtO DE BASE, CONCREtO USINADO E LANÇADO COm BOmBA OU DIREtAmENtE DO CAmINhÃO. AF_01/2018</v>
          </cell>
          <cell r="C1892" t="str">
            <v>m³</v>
          </cell>
          <cell r="D1892">
            <v>584.14</v>
          </cell>
        </row>
        <row r="1893">
          <cell r="A1893">
            <v>97777</v>
          </cell>
          <cell r="B1893" t="str">
            <v>tUBULÃO A CÉU ABERtO, DIÂmEtRO DO FUStE DE 100 Cm, PROFun.DIDADE mENOR OU IGUAL A 5 m, ESCAVAÇÃO mANUAL, SEm ALARGAmENtO DE BASE, CONCREtO USINADO E LANÇADO COm BOmBA OU DIREtAmENtE DO CAmINhÃO. AF_01/2018</v>
          </cell>
          <cell r="C1893" t="str">
            <v>m³</v>
          </cell>
          <cell r="D1893">
            <v>537.25</v>
          </cell>
        </row>
        <row r="1894">
          <cell r="A1894">
            <v>97778</v>
          </cell>
          <cell r="B1894" t="str">
            <v>tUBULÃO A CÉU ABERtO, DIÂmEtRO DO FUStE DE 120 Cm, PROFun.DIDADE mENOR OU IGUAL A 5 m, ESCAVAÇÃO mANUAL, SEm ALARGAmENtO DE BASE, CONCREtO USINADO E LANÇADO COm BOmBA OU DIREtAmENtE DO CAmINhÃO. AF_01/2018</v>
          </cell>
          <cell r="C1894" t="str">
            <v>m³</v>
          </cell>
          <cell r="D1894">
            <v>507.02</v>
          </cell>
        </row>
        <row r="1895">
          <cell r="A1895">
            <v>97779</v>
          </cell>
          <cell r="B1895" t="str">
            <v>tUBULÃO A CÉU ABERtO, DIÂmEtRO DO FUStE DE 70 Cm, PROFun.DIDADE mAIOR QUE 5 m E mENOR OU IGUAL A 10 m, ESCAVAÇÃO mANUAL, SEm ALARGAmENtO DE BASE, CONCREtO USINADO E LANÇADO COm BOmBA OU DIREtAmENtE DO CAmINhÃO. AF_01/2018</v>
          </cell>
          <cell r="C1895" t="str">
            <v>m³</v>
          </cell>
          <cell r="D1895">
            <v>593.42999999999995</v>
          </cell>
        </row>
        <row r="1896">
          <cell r="A1896">
            <v>97780</v>
          </cell>
          <cell r="B1896" t="str">
            <v>tUBULÃO A CÉU ABERtO, DIÂmEtRO DO FUStE DE 80 Cm, PROFun.DIDADE mAIOR QUE 5 m E mENOR OU IGUAL A 10 m, ESCAVAÇÃO mANUAL, SEm ALARGAmENtO DE BASE, CONCREtO USINADO E LANÇADO COm BOmBA OU DIREtAmENtE DO CAmINhÃO. AF_01/2018</v>
          </cell>
          <cell r="C1896" t="str">
            <v>m³</v>
          </cell>
          <cell r="D1896">
            <v>562.95000000000005</v>
          </cell>
        </row>
        <row r="1897">
          <cell r="A1897">
            <v>97781</v>
          </cell>
          <cell r="B1897" t="str">
            <v>tUBULÃO A CÉU ABERtO, DIÂmEtRO DO FUStE DE 100 Cm, PROFun.DIDADE mAIOR QUE 5 m E mENOR OU IGUAL A 10 m, ESCAVAÇÃO mANUAL, SEm ALARGAmENtO DE BASE, CONCREtO USINADO E LANÇADO COm BOmBA OU DIREtAmENtE DO CAmINhÃO. AF_01/2018</v>
          </cell>
          <cell r="C1897" t="str">
            <v>m³</v>
          </cell>
          <cell r="D1897">
            <v>514.04999999999995</v>
          </cell>
        </row>
        <row r="1898">
          <cell r="A1898">
            <v>97782</v>
          </cell>
          <cell r="B1898" t="str">
            <v>tUBULÃO A CÉU ABERtO, DIÂmEtRO DO FUStE DE 120 Cm, PROFun.DIDADE mAIOR QUE 5 m E mENOR OU IGUAL A 10 m, ESCAVAÇÃO mANUAL, SEm ALARGAmENtO DE BASE, CONCREtO USINADO E LANÇADO COm BOmBA OU DIREtAmENtE DO CAmINhÃO. AF_01/2018</v>
          </cell>
          <cell r="C1898" t="str">
            <v>m³</v>
          </cell>
          <cell r="D1898">
            <v>478.46</v>
          </cell>
        </row>
        <row r="1899">
          <cell r="A1899">
            <v>97783</v>
          </cell>
          <cell r="B1899" t="str">
            <v>tUBULÃO A CÉU ABERtO, DIÂmEtRO DO FUStE DE 70 Cm, PROFun.DIDADE mAIOR QUE 10 m, ESCAVAÇÃO mANUAL, SEm ALARGAmENtO DE BASE, CONCREtO USINADO E LANÇADO COm BOmBA OU DIREtAmENtE DO CAmINhÃO. AF_01/2018</v>
          </cell>
          <cell r="C1899" t="str">
            <v>m³</v>
          </cell>
          <cell r="D1899">
            <v>593.65</v>
          </cell>
        </row>
        <row r="1900">
          <cell r="A1900">
            <v>97784</v>
          </cell>
          <cell r="B1900" t="str">
            <v>tUBULÃO A CÉU ABERtO, DIÂmEtRO DO FUStE DE 80 Cm, PROFun.DIDADE mAIOR QUE 10 m, ESCAVAÇÃO mANUAL, SEm ALARGAmENtO DE BASE, CONCREtO USINADO E LANÇADO COm BOmBA OU DIREtAmENtE DO CAmINhÃO. AF_01/2018</v>
          </cell>
          <cell r="C1900" t="str">
            <v>m³</v>
          </cell>
          <cell r="D1900">
            <v>555.52</v>
          </cell>
        </row>
        <row r="1901">
          <cell r="A1901">
            <v>97785</v>
          </cell>
          <cell r="B1901" t="str">
            <v>tUBULÃO A CÉU ABERtO, DIÂmEtRO DO FUStE DE 100 Cm, PROFun.DIDADE mAIOR QUE 10 m, ESCAVAÇÃO mANUAL, SEm ALARGAmENtO DE BASE, CONCREtO USINADO E LANÇADO COm BOmBA OU DIREtAmENtE DO CAmINhÃO. AF_01/2018</v>
          </cell>
          <cell r="C1901" t="str">
            <v>m³</v>
          </cell>
          <cell r="D1901">
            <v>501.81</v>
          </cell>
        </row>
        <row r="1902">
          <cell r="A1902">
            <v>97786</v>
          </cell>
          <cell r="B1902" t="str">
            <v>tUBULÃO A CÉU ABERtO, DIÂmEtRO DO FUStE DE 120 Cm, PROFun.DIDADE mAIOR QUE 10 m, ESCAVAÇÃO mANUAL, SEm ALARGAmENtO DE BASE, CONCREtO USINADO E LANÇADO COm BOmBA OU DIREtAmENtE DO CAmINhÃO. AF_01/2018</v>
          </cell>
          <cell r="C1902" t="str">
            <v>m³</v>
          </cell>
          <cell r="D1902">
            <v>462.31</v>
          </cell>
        </row>
        <row r="1903">
          <cell r="A1903">
            <v>97787</v>
          </cell>
          <cell r="B1903" t="str">
            <v>tUBULÃO A CÉU ABERtO, DIÂmEtRO DO FUStE DE 70 Cm, PROFun.DIDADE mENOR OU IGUAL A 5 m, ESCAVAÇÃO mECÂNICA, SEm ALARGAmENtO DE BASE, CONCREtO USINADO E LANÇADO COm BOmBA OU DIREtAmENtE DO CAmINhÃO. AF_01/2018</v>
          </cell>
          <cell r="C1903" t="str">
            <v>m³</v>
          </cell>
          <cell r="D1903">
            <v>523.5</v>
          </cell>
        </row>
        <row r="1904">
          <cell r="A1904">
            <v>97788</v>
          </cell>
          <cell r="B1904" t="str">
            <v>tUBULÃO A CÉU ABERtO, DIÂmEtRO DO FUStE DE 80 Cm, PROFun.DIDADE mENOR OU IGUAL A 5 m, ESCAVAÇÃO mECÂNICA, SEm ALARGAmENtO DE BASE, CONCREtO USINADO E LANÇADO COm BOmBA OU DIREtAmENtE DO CAmINhÃO. AF_01/2018</v>
          </cell>
          <cell r="C1904" t="str">
            <v>m³</v>
          </cell>
          <cell r="D1904">
            <v>501.01</v>
          </cell>
        </row>
        <row r="1905">
          <cell r="A1905">
            <v>97789</v>
          </cell>
          <cell r="B1905" t="str">
            <v>tUBULÃO A CÉU ABERtO, DIÂmEtRO DO FUStE DE 100 Cm, PROFun.DIDADE mENOR OU IGUAL A 5 m, ESCAVAÇÃO mECÂNICA, SEm ALARGAmENtO DE BASE, CONCREtO USINADO E LANÇADO COm BOmBA OU DIREtAmENtE DO CAmINhÃO. AF_01/2018</v>
          </cell>
          <cell r="C1905" t="str">
            <v>m³</v>
          </cell>
          <cell r="D1905">
            <v>471.46</v>
          </cell>
        </row>
        <row r="1906">
          <cell r="A1906">
            <v>97790</v>
          </cell>
          <cell r="B1906" t="str">
            <v>tUBULÃO A CÉU ABERtO, DIÂmEtRO DO FUStE DE 120 Cm, PROFun.DIDADE mENOR OU IGUAL A 5 m, ESCAVAÇÃO mECÂNICA, SEm ALARGAmENtO DE BASE, CONCREtO USINADO E LANÇADO COm BOmBA OU DIREtAmENtE DO CAmINhÃO. AF_01/2018</v>
          </cell>
          <cell r="C1906" t="str">
            <v>m³</v>
          </cell>
          <cell r="D1906">
            <v>453.46</v>
          </cell>
        </row>
        <row r="1907">
          <cell r="A1907">
            <v>97791</v>
          </cell>
          <cell r="B1907" t="str">
            <v>tUBULÃO A CÉU ABERtO, DIÂmEtRO DO FUStE DE 70 Cm, PROFun.DIDADE mAIOR QUE 5 m E mENOR OU IGUAL A 10m, ESCAVAÇÃO mECÂNICA, SEm ALARGAmENtO DE BASE, CONCREtO USINADO E LANÇADO COm BOmBA OU DIREtAmENtE DO CAmINhÃO. AF_01/2018</v>
          </cell>
          <cell r="C1907" t="str">
            <v>m³</v>
          </cell>
          <cell r="D1907">
            <v>465.69</v>
          </cell>
        </row>
        <row r="1908">
          <cell r="A1908">
            <v>97792</v>
          </cell>
          <cell r="B1908" t="str">
            <v>tUBULÃO A CÉU ABERtO, DIÂmEtRO DO FUStE DE 80 Cm, PROFun.DIDADE mAIOR QUE 5 m E mENOR OU IGUAL A 10m, ESCAVAÇÃO mECÂNICA, SEm ALARGAmENtO DE BASE, CONCREtO USINADO E LANÇADO COm BOmBA OU DIREtAmENtE DO CAmINhÃO. AF_01/2018</v>
          </cell>
          <cell r="C1908" t="str">
            <v>m³</v>
          </cell>
          <cell r="D1908">
            <v>453.55</v>
          </cell>
        </row>
        <row r="1909">
          <cell r="A1909">
            <v>97793</v>
          </cell>
          <cell r="B1909" t="str">
            <v>tUBULÃO A CÉU ABERtO, DIÂmEtRO DO FUStE DE 100 Cm, PROFun.DIDADE mAIOR QUE 5 m E mENOR OU IGUAL A 10m, ESCAVAÇÃO mECÂNICA, SEm ALARGAmENtO DE BASE, CONCREtO USINADO E LANÇADO COm BOmBA OU DIREtAmENtE DO CAmINhÃO. AF_01/2018</v>
          </cell>
          <cell r="C1909" t="str">
            <v>m³</v>
          </cell>
          <cell r="D1909">
            <v>429.63</v>
          </cell>
        </row>
        <row r="1910">
          <cell r="A1910">
            <v>97794</v>
          </cell>
          <cell r="B1910" t="str">
            <v>tUBULÃO A CÉU ABERtO, DIÂmEtRO DO FUStE DE 120 Cm, PROFun.DIDADE mAIOR QUE 5 m E mENOR OU IGUAL A 10m, ESCAVAÇÃO mECÂNICA, SEm ALARGAmENtO DE BASE, CONCREtO USINADO E LANÇADO COm BOmBA OU DIREtAmENtE DO CAmINhÃO. AF_01/2018</v>
          </cell>
          <cell r="C1910" t="str">
            <v>m³</v>
          </cell>
          <cell r="D1910">
            <v>410.18</v>
          </cell>
        </row>
        <row r="1911">
          <cell r="A1911">
            <v>97795</v>
          </cell>
          <cell r="B1911" t="str">
            <v>tUBULÃO A CÉU ABERtO, DIÂmEtRO DO FUStE DE 70 Cm, PROFun.DIDADE mAIOR QUE 10m, ESCAVAÇÃO mECÂNICA, SEm ALARGAmENtO DE BASE, CONCREtO USINADO E LANÇADO COm BOmBA OU DIREtAmENtE DO CAmINhÃO. AF_01/2018</v>
          </cell>
          <cell r="C1911" t="str">
            <v>m³</v>
          </cell>
          <cell r="D1911">
            <v>446.1</v>
          </cell>
        </row>
        <row r="1912">
          <cell r="A1912">
            <v>97796</v>
          </cell>
          <cell r="B1912" t="str">
            <v>tUBULÃO A CÉU ABERtO, DIÂmEtRO DO FUStE DE 80 Cm, PROFun.DIDADE mAIOR QUE 10m, ESCAVAÇÃO mECÂNICA, SEm ALARGAmENtO DE BASE, CONCREtO USINADO E LANÇADO COm BOmBA OU DIREtAmENtE DO CAmINhÃO. AF_01/2018</v>
          </cell>
          <cell r="C1912" t="str">
            <v>m³</v>
          </cell>
          <cell r="D1912">
            <v>430.46</v>
          </cell>
        </row>
        <row r="1913">
          <cell r="A1913">
            <v>97797</v>
          </cell>
          <cell r="B1913" t="str">
            <v>tUBULÃO A CÉU ABERtO, DIÂmEtRO DO FUStE DE 100 Cm, PROFun.DIDADE mAIOR QUE 10m, ESCAVAÇÃO mECÂNICA, SEm ALARGAmENtO DE BASE, CONCREtO USINADO E LANÇADO COm BOmBA OU DIREtAmENtE DO CAmINhÃO. AF_01/2018</v>
          </cell>
          <cell r="C1913" t="str">
            <v>m³</v>
          </cell>
          <cell r="D1913">
            <v>406.36</v>
          </cell>
        </row>
        <row r="1914">
          <cell r="A1914">
            <v>97798</v>
          </cell>
          <cell r="B1914" t="str">
            <v>tUBULÃO A CÉU ABERtO, DIÂmEtRO DO FUStE DE 120 Cm, PROFun.DIDADE mAIOR QUE 10m, ESCAVAÇÃO mECÂNICA, SEm ALARGAmENtO DE BASE, CONCREtO USINADO E LANÇADO COm BOmBA OU DIREtAmENtE DO CAmINhÃO. AF_01/2018</v>
          </cell>
          <cell r="C1914" t="str">
            <v>m³</v>
          </cell>
          <cell r="D1914">
            <v>385.8</v>
          </cell>
        </row>
        <row r="1915">
          <cell r="A1915">
            <v>97799</v>
          </cell>
          <cell r="B1915" t="str">
            <v>ALARGAmENtO DE BASE DE tUBULÃO A CÉU ABERtO, ESCAVAÇÃO mANUAL, CONCREtO FEItO Em OBRA E LANÇADO COm JERICA. AF_01/2018</v>
          </cell>
          <cell r="C1915" t="str">
            <v>m³</v>
          </cell>
          <cell r="D1915">
            <v>568.87</v>
          </cell>
        </row>
        <row r="1916">
          <cell r="A1916">
            <v>97800</v>
          </cell>
          <cell r="B1916" t="str">
            <v>ALARGAmENtO DE BASE DE tUBULÃO A CÉU ABERtO, ESCAVAÇÃO mANUAL, CONCREtO USINADO E LANÇADO COm BOmBA OU DIREtAmENtE DO CAmINhÃO. AF_01/2018</v>
          </cell>
          <cell r="C1916" t="str">
            <v>m³</v>
          </cell>
          <cell r="D1916">
            <v>534.76</v>
          </cell>
        </row>
        <row r="1917">
          <cell r="A1917">
            <v>89198</v>
          </cell>
          <cell r="B1917" t="str">
            <v>EStACA PRÉ-mOLDADA DE CONCREtO, SEÇÃO QUADRADA, CAPACIDADE DE 25 tONELADAS, COmPRImENtO tOtAL CRAVADO AtÉ 5m, BAtE-EStACAS POR GRAVIDADE SOBRE ROLOS (EXCLUSIVE mOBILIZAÇÃO E DESmOBILIZAÇÃO). AF_03/2016</v>
          </cell>
          <cell r="C1917" t="str">
            <v>m</v>
          </cell>
          <cell r="D1917">
            <v>74.89</v>
          </cell>
        </row>
        <row r="1918">
          <cell r="A1918">
            <v>89199</v>
          </cell>
          <cell r="B1918" t="str">
            <v>EStACA PRÉ-mOLDADA DE CONCREtO, SEÇÃO QUADRADA, CAPACIDADE DE 50 tONELADAS, COmPRImENtO tOtAL CRAVADO AtÉ 5m, BAtE-EStACAS POR GRAVIDADE SOBRE ROLOS (EXCLUSIVE mOBILIZAÇÃO E DESmOBILIZAÇÃO). AF_03/2016</v>
          </cell>
          <cell r="C1918" t="str">
            <v>m</v>
          </cell>
          <cell r="D1918">
            <v>98.36</v>
          </cell>
        </row>
        <row r="1919">
          <cell r="A1919">
            <v>89200</v>
          </cell>
          <cell r="B1919" t="str">
            <v>EStACA PRÉ-mOLDADA DE CONCREtO CENtRIFUGADO, SEÇÃO CIRCULAR, CAPACIDADE DE 100 tONELADAS, COmPRImENtO tOtAL CRAVADO AtÉ 5m, BAtE-EStACAS POR GRAVIDADE SOBRE ROLOS (EXCLUSIVE mOBILIZAÇÃO E DESmOBILIZAÇÃO). AF_03/2016</v>
          </cell>
          <cell r="C1919" t="str">
            <v>m</v>
          </cell>
          <cell r="D1919">
            <v>231</v>
          </cell>
        </row>
        <row r="1920">
          <cell r="A1920">
            <v>89201</v>
          </cell>
          <cell r="B1920" t="str">
            <v>EStACA PRÉ-mOLDADA DE CONCREtO, SEÇÃO QUADRADA, CAPACIDADE DE 25 tONELADAS, COmPRImENtO tOtAL CRAVADO ACImA DE 5m AtÉ 12m, BAtE-EStACAS POR GRAVIDADE SOBRE ROLOS (EXCLUSIVE mOBILIZAÇÃO E DESmOBILIZAÇÃO). AF_03/2016</v>
          </cell>
          <cell r="C1920" t="str">
            <v>m</v>
          </cell>
          <cell r="D1920">
            <v>59.92</v>
          </cell>
        </row>
        <row r="1921">
          <cell r="A1921">
            <v>89202</v>
          </cell>
          <cell r="B1921" t="str">
            <v>EStACA PRÉ-mOLDADA DE CONCREtO, SEÇÃO QUADRADA, CAPACIDADE DE 50 tONELADAS, COmPRImENtO tOtAL CRAVADO ACImA DE 5m AtÉ 12m, BAtE-EStACAS POR GRAVIDADE SOBRE ROLOS (EXCLUSIVE mOBILIZAÇÃO E DESmOBILIZAÇÃO). AF_03/2016</v>
          </cell>
          <cell r="C1921" t="str">
            <v>m</v>
          </cell>
          <cell r="D1921">
            <v>77.48</v>
          </cell>
        </row>
        <row r="1922">
          <cell r="A1922">
            <v>89203</v>
          </cell>
          <cell r="B1922" t="str">
            <v>EStACA PRÉ-mOLDADA DE CONCREtO CENtRIFUGADO, SEÇÃO CIRCULAR, CAPACIDADE DE 100 tONELADAS, COmPRImENtO tOtAL CRAVADO ACImA DE 5m AtÉ 12m, BAtE-EStACAS POR GRAVIDADE SOBRE ROLOS (EXCLUSIVE mOBILIZAÇÃO E DESmOBILIZAÇÃO). AF_03/2016</v>
          </cell>
          <cell r="C1922" t="str">
            <v>m</v>
          </cell>
          <cell r="D1922">
            <v>179.85</v>
          </cell>
        </row>
        <row r="1923">
          <cell r="A1923">
            <v>89204</v>
          </cell>
          <cell r="B1923" t="str">
            <v>EStACA PRÉ-mOLDADA DE CONCREtO, SEÇÃO QUADRADA, CAPACIDADE DE 25 tONELADAS COmPRImENtO tOtAL CRAVADO ACImA DE 12m, BAtE-EStACAS POR GRAVIDADE SOBRE ROLOS (EXCLUSIVE mOBILIZAÇÃO E DESmOBILIZAÇÃO). AF_03/2016</v>
          </cell>
          <cell r="C1923" t="str">
            <v>m</v>
          </cell>
          <cell r="D1923">
            <v>54.36</v>
          </cell>
        </row>
        <row r="1924">
          <cell r="A1924">
            <v>89205</v>
          </cell>
          <cell r="B1924" t="str">
            <v>EStACA PRÉ-mOLDADA DE CONCREtO, SEÇÃO QUADRADA, CAPACIDADE DE 50 tONELADAS, COmPRImENtO tOtAL CRAVADO ACImA DE 12m, BAtE-EStACAS POR GRAVIDADE SOBRE ROLOS (EXCLUSIVE mOBILIZAÇÃO E DESmOBILIZAÇÃO). AF_03/2016</v>
          </cell>
          <cell r="C1924" t="str">
            <v>m</v>
          </cell>
          <cell r="D1924">
            <v>70.98</v>
          </cell>
        </row>
        <row r="1925">
          <cell r="A1925">
            <v>89206</v>
          </cell>
          <cell r="B1925" t="str">
            <v>EStACA PRÉ-mOLDADA DE CONCREtO CENtRIFUGADO, SEÇÃO CIRCULAR, CAPACIDADE DE 100 tONELADAS, COmPRImENtO tOtAL CRAVADO ACImA DE 12m, BAtE-EStACAS POR GRAVIDADE SOBRE ROLOS (EXCLUSIVE mOBILIZAÇÃO E DESmOBILIZAÇÃO). AF_03/2016</v>
          </cell>
          <cell r="C1925" t="str">
            <v>m</v>
          </cell>
          <cell r="D1925">
            <v>167.43</v>
          </cell>
        </row>
        <row r="1926">
          <cell r="A1926">
            <v>90808</v>
          </cell>
          <cell r="B1926" t="str">
            <v>EStACA hÉLICE CONtÍNUA, DIÂmEtRO DE 30 Cm, COmPRImENtO tOtAL AtÉ 15 m, PERFURAtRIZ COm tORQUE DE 170 KN.m (EXCLUSIVE mOBILIZAÇÃO E DESmOBILIZAÇÃO). AF_02/2015</v>
          </cell>
          <cell r="C1926" t="str">
            <v>m</v>
          </cell>
          <cell r="D1926">
            <v>64.06</v>
          </cell>
        </row>
        <row r="1927">
          <cell r="A1927">
            <v>90809</v>
          </cell>
          <cell r="B1927" t="str">
            <v>EStACA hÉLICE CONtÍNUA, DIÂmEtRO DE 30 Cm, COmPRImENtO tOtAL ACImA DE 15 m AtÉ 20 m, PERFURAtRIZ COm tORQUE DE 170 KN.m (EXCLUSIVE mOBILIZAÇÃO E DESmOBILIZAÇÃO). AF_02/2015</v>
          </cell>
          <cell r="C1927" t="str">
            <v>m</v>
          </cell>
          <cell r="D1927">
            <v>61.67</v>
          </cell>
        </row>
        <row r="1928">
          <cell r="A1928">
            <v>90810</v>
          </cell>
          <cell r="B1928" t="str">
            <v>EStACA hÉLICE CONtÍNUA, DIÂmEtRO DE 50 Cm, COmPRImENtO tOtAL AtÉ 15 m, PERFURAtRIZ COm tORQUE DE 170 KN.m (EXCLUSIVE mOBILIZAÇÃO E DESmOBILIZAÇÃO). AF_02/2015</v>
          </cell>
          <cell r="C1928" t="str">
            <v>m</v>
          </cell>
          <cell r="D1928">
            <v>134.53</v>
          </cell>
        </row>
        <row r="1929">
          <cell r="A1929">
            <v>90811</v>
          </cell>
          <cell r="B1929" t="str">
            <v>EStACA hÉLICE CONtÍNUA, DIÂmEtRO DE 50 Cm, COmPRImENtO tOtAL ACImA DE 15 m AtÉ 30 m, PERFURAtRIZ COm tORQUE DE 170 KN.m (EXCLUSIVE mOBILIZAÇÃO E DESmOBILIZAÇÃO). AF_02/2015</v>
          </cell>
          <cell r="C1929" t="str">
            <v>m</v>
          </cell>
          <cell r="D1929">
            <v>127.32</v>
          </cell>
        </row>
        <row r="1930">
          <cell r="A1930">
            <v>90812</v>
          </cell>
          <cell r="B1930" t="str">
            <v>EStACA hÉLICE CONtÍNUA, DIÂmEtRO DE 70 Cm, COmPRImENtO tOtAL AtÉ 15 m, PERFURAtRIZ COm tORQUE DE 170 KN.m (EXCLUSIVE mOBILIZAÇÃO E DESmOBILIZAÇÃO). AF_02/2015</v>
          </cell>
          <cell r="C1930" t="str">
            <v>m</v>
          </cell>
          <cell r="D1930">
            <v>229.08</v>
          </cell>
        </row>
        <row r="1931">
          <cell r="A1931">
            <v>90813</v>
          </cell>
          <cell r="B1931" t="str">
            <v>EStACA hÉLICE CONtÍNUA, DIÂmEtRO DE 70 Cm, COmPRImENtO tOtAL ACImA DE 15 m AtÉ 30 m, PERFURAtRIZ COm tORQUE DE 170 KN.m (EXCLUSIVE mOBILIZAÇÃO E DESmOBILIZAÇÃO). AF_02/2015</v>
          </cell>
          <cell r="C1931" t="str">
            <v>m</v>
          </cell>
          <cell r="D1931">
            <v>219.15</v>
          </cell>
        </row>
        <row r="1932">
          <cell r="A1932">
            <v>90814</v>
          </cell>
          <cell r="B1932" t="str">
            <v>EStACA hÉLICE CONtÍNUA, DIÂmEtRO DE 80 Cm, COmPRImENtO tOtAL AtÉ 30 m, PERFURAtRIZ COm tORQUE DE 170 KN.m (EXCLUSIVE mOBILIZAÇÃO E DESmOBILIZAÇÃO). AF_02/2015</v>
          </cell>
          <cell r="C1932" t="str">
            <v>m</v>
          </cell>
          <cell r="D1932">
            <v>275.81</v>
          </cell>
        </row>
        <row r="1933">
          <cell r="A1933">
            <v>90815</v>
          </cell>
          <cell r="B1933" t="str">
            <v>EStACA hÉLICE CONtÍNUA, DIÂmEtRO DE 90 Cm, COmPRImENtO tOtAL AtÉ 30 m, PERFURAtRIZ COm tORQUE DE 263 KN.m (EXCLUSIVE mOBILIZAÇÃO E DESmOBILIZAÇÃO). AF_02/2015</v>
          </cell>
          <cell r="C1933" t="str">
            <v>m</v>
          </cell>
          <cell r="D1933">
            <v>333.81</v>
          </cell>
        </row>
        <row r="1934">
          <cell r="A1934">
            <v>90877</v>
          </cell>
          <cell r="B1934" t="str">
            <v>EStACA ESCAVADA mECANICAmENtE, SEm FLUIDO EStABILIZANtE, COm 25 Cm DE DIÂmEtRO, AtÉ 9 m DE COmPRImENtO, CONCREtO LANÇADO POR CAmINhÃO BEtONEIRA (EXCLUSIVE mOBILIZAÇÃO E DESmOBILIZAÇÃO). AF_02/2015</v>
          </cell>
          <cell r="C1934" t="str">
            <v>m</v>
          </cell>
          <cell r="D1934">
            <v>41.72</v>
          </cell>
        </row>
        <row r="1935">
          <cell r="A1935">
            <v>90878</v>
          </cell>
          <cell r="B1935" t="str">
            <v>EStACA ESCAVADA mECANICAmENtE, SEm FLUIDO EStABILIZANtE, COm 25 Cm DE DIÂmEtRO, ACImA DE 9 m DE COmPRImENtO, CONCREtO LANÇADO POR CAmINhÃO BEtONEIRA (EXCLUSIVE mOBILIZAÇÃO E DESmOBILIZAÇÃO). AF_02/2015</v>
          </cell>
          <cell r="C1935" t="str">
            <v>m</v>
          </cell>
          <cell r="D1935">
            <v>39.880000000000003</v>
          </cell>
        </row>
        <row r="1936">
          <cell r="A1936">
            <v>90880</v>
          </cell>
          <cell r="B1936" t="str">
            <v>EStACA ESCAVADA mECANICAmENtE, SEm FLUIDO EStABILIZANtE, COm 25 Cm DE DIÂmEtRO, AtÉ 9 m DE COmPRImENtO, CONCREtO LANÇADO mANUALmENtE (EXCLUSIVE mOBILIZAÇÃO E DESmOBILIZAÇÃO). AF_02/2015</v>
          </cell>
          <cell r="C1936" t="str">
            <v>m</v>
          </cell>
          <cell r="D1936">
            <v>55.8</v>
          </cell>
        </row>
        <row r="1937">
          <cell r="A1937">
            <v>90881</v>
          </cell>
          <cell r="B1937" t="str">
            <v>EStACA ESCAVADA mECANICAmENtE, SEm FLUIDO EStABILIZANtE, COm 25 Cm DE DIÂmEtRO, ACImA DE 9 m DE COmPRImENtO, CONCREtO LANÇADO mANUALmENtE (EXCLUSIVE mOBILIZAÇÃO E DESmOBILIZAÇÃO). AF_02/2015</v>
          </cell>
          <cell r="C1937" t="str">
            <v>m</v>
          </cell>
          <cell r="D1937">
            <v>51.25</v>
          </cell>
        </row>
        <row r="1938">
          <cell r="A1938">
            <v>90883</v>
          </cell>
          <cell r="B1938" t="str">
            <v>EStACA ESCAVADA mECANICAmENtE, SEm FLUIDO EStABILIZANtE, COm 40 Cm DE DIÂmEtRO, AtÉ 9 m DE COmPRImENtO, CONCREtO LANÇADO POR CAmINhÃO BEtONEIRA (EXCLUSIVE mOBILIZAÇÃO E DESmOBILIZAÇÃO). AF_02/2015</v>
          </cell>
          <cell r="C1938" t="str">
            <v>m</v>
          </cell>
          <cell r="D1938">
            <v>68.63</v>
          </cell>
        </row>
        <row r="1939">
          <cell r="A1939">
            <v>90884</v>
          </cell>
          <cell r="B1939" t="str">
            <v>EStACA ESCAVADA mECANICAmENtE, SEm FLUIDO EStABILIZANtE, COm 40 Cm DE DIÂmEtRO, ACImA DE 9 m AtÉ 15 m DE COmPRImENtO, CONCREtO LANÇADO POR CAmINhÃO BEtONEIRA (EXCLUSIVE mOBILIZAÇÃO E DESmOBILIZAÇÃO). AF_02/2015</v>
          </cell>
          <cell r="C1939" t="str">
            <v>m</v>
          </cell>
          <cell r="D1939">
            <v>66.5</v>
          </cell>
        </row>
        <row r="1940">
          <cell r="A1940">
            <v>90885</v>
          </cell>
          <cell r="B1940" t="str">
            <v>EStACA ESCAVADA mECANICAmENtE, SEm FLUIDO EStABILIZANtE, COm 40 Cm DE DIÂmEtRO, ACImA DE 15 m DE COmPRImENtO, CONCREtO LANÇADO POR CAmINhÃO BEtONEIRA (EXCLUSIVE mOBILIZAÇÃO E DESmOBILIZAÇÃO). AF_02/2015</v>
          </cell>
          <cell r="C1940" t="str">
            <v>m</v>
          </cell>
          <cell r="D1940">
            <v>65.55</v>
          </cell>
        </row>
        <row r="1941">
          <cell r="A1941">
            <v>90886</v>
          </cell>
          <cell r="B1941" t="str">
            <v>EStACA ESCAVADA mECANICAmENtE, SEm FLUIDO EStABILIZANtE, COm 60 Cm DE DIÂmEtRO, AtÉ 9 m DE COmPRImENtO, CONCREtO LANÇADO POR CAmINhÃO BEtONEIRA (EXCLUSIVE mOBILIZAÇÃO E DESmOBILIZAÇÃO). AF_02/2015</v>
          </cell>
          <cell r="C1941" t="str">
            <v>m</v>
          </cell>
          <cell r="D1941">
            <v>130.91</v>
          </cell>
        </row>
        <row r="1942">
          <cell r="A1942">
            <v>90887</v>
          </cell>
          <cell r="B1942" t="str">
            <v>EStACA ESCAVADA mECANICAmENtE, SEm FLUIDO EStABILIZANtE, COm 60 Cm DE DIÂmEtRO, ACImA DE 9 m AtÉ 15 m DE COmPRImENtO, CONCREtO LANÇADO POR CAmINhÃO BEtONEIRA (EXCLUSIVE mOBILIZAÇÃO E DESmOBILIZAÇÃO). AF_02/2015</v>
          </cell>
          <cell r="C1942" t="str">
            <v>m</v>
          </cell>
          <cell r="D1942">
            <v>128.55000000000001</v>
          </cell>
        </row>
        <row r="1943">
          <cell r="A1943">
            <v>90888</v>
          </cell>
          <cell r="B1943" t="str">
            <v>EStACA ESCAVADA mECANICAmENtE, SEm FLUIDO EStABILIZANtE, COm 60 Cm DE DIÂmEtRO, ACImA DE 15 m DE COmPRImENtO, CONCREtO LANÇADO POR CAmINhÃO BEtONEIRA (EXCLUSIVE mOBILIZAÇÃO E DESmOBILIZAÇÃO). AF_02/2015</v>
          </cell>
          <cell r="C1943" t="str">
            <v>m</v>
          </cell>
          <cell r="D1943">
            <v>127.54</v>
          </cell>
        </row>
        <row r="1944">
          <cell r="A1944">
            <v>90889</v>
          </cell>
          <cell r="B1944" t="str">
            <v>EStACA ESCAVADA mECANICAmENtE, SEm FLUIDO EStABILIZANtE, COm 60 Cm DE DIÂmEtRO, AtÉ 9 m DE COmPRImENtO, CONCREtO LANÇADO POR BOmBA LANÇA (EXCLUSIVE mOBILIZAÇÃO E DESmOBILIZAÇÃO). AF_02/2015</v>
          </cell>
          <cell r="C1944" t="str">
            <v>m</v>
          </cell>
          <cell r="D1944">
            <v>153.96</v>
          </cell>
        </row>
        <row r="1945">
          <cell r="A1945">
            <v>90890</v>
          </cell>
          <cell r="B1945" t="str">
            <v>EStACA ESCAVADA mECANICAmENtE, SEm FLUIDO EStABILIZANtE, COm 60 Cm DE DIÂmEtRO, ACImA DE 9 m AtÉ 15 m DE COmPRImENtO, CONCREtO LANÇADO POR BOmBA LANÇA (EXCLUSIVE mOBILIZAÇÃO E DESmOBILIZAÇÃO). AF_02/2015</v>
          </cell>
          <cell r="C1945" t="str">
            <v>m</v>
          </cell>
          <cell r="D1945">
            <v>150.43</v>
          </cell>
        </row>
        <row r="1946">
          <cell r="A1946">
            <v>90891</v>
          </cell>
          <cell r="B1946" t="str">
            <v>EStACA ESCAVADA mECANICAmENtE, SEm FLUIDO EStABILIZANtE, COm 60 Cm DE DIÂmEtRO, ACImA DE 15 m DE COmPRImENtO, CONCREtO LANÇADO POR BOmBA LANÇA (EXCLUSIVE mOBILIZAÇÃO E DESmOBILIZAÇÃO). AF_02/2015</v>
          </cell>
          <cell r="C1946" t="str">
            <v>m</v>
          </cell>
          <cell r="D1946">
            <v>148.87</v>
          </cell>
        </row>
        <row r="1947">
          <cell r="A1947">
            <v>95601</v>
          </cell>
          <cell r="B1947" t="str">
            <v>ARRASAmENtO mECANICO DE EStACA DE CONCREtO ARmADO, DIAmEtROS DE AtÉ 40 Cm. AF_11/2016</v>
          </cell>
          <cell r="C1947" t="str">
            <v>un.</v>
          </cell>
          <cell r="D1947">
            <v>18.14</v>
          </cell>
        </row>
        <row r="1948">
          <cell r="A1948">
            <v>95602</v>
          </cell>
          <cell r="B1948" t="str">
            <v>ARRASAmENtO mECANICO DE EStACA DE CONCREtO ARmADO, DIAmEtROS DE 41 Cm A 60 Cm. AF_11/2016</v>
          </cell>
          <cell r="C1948" t="str">
            <v>un.</v>
          </cell>
          <cell r="D1948">
            <v>23.05</v>
          </cell>
        </row>
        <row r="1949">
          <cell r="A1949">
            <v>95603</v>
          </cell>
          <cell r="B1949" t="str">
            <v>ARRASAmENtO mECANICO DE EStACA DE CONCREtO ARmADO, DIAmEtROS DE 61 Cm A 80 Cm. AF_11/2016</v>
          </cell>
          <cell r="C1949" t="str">
            <v>un.</v>
          </cell>
          <cell r="D1949">
            <v>30.25</v>
          </cell>
        </row>
        <row r="1950">
          <cell r="A1950">
            <v>95604</v>
          </cell>
          <cell r="B1950" t="str">
            <v>ARRASAmENtO mECANICO DE EStACA DE CONCREtO ARmADO, DIAmEtROS DE 81 Cm A 100 Cm. AF_11/2016</v>
          </cell>
          <cell r="C1950" t="str">
            <v>un.</v>
          </cell>
          <cell r="D1950">
            <v>39.840000000000003</v>
          </cell>
        </row>
        <row r="1951">
          <cell r="A1951">
            <v>95605</v>
          </cell>
          <cell r="B1951" t="str">
            <v>ARRASAmENtO mECANICO DE EStACA DE CONCREtO ARmADO, DIAmEtROS DE 101 Cm A 150 Cm. AF_11/2016</v>
          </cell>
          <cell r="C1951" t="str">
            <v>un.</v>
          </cell>
          <cell r="D1951">
            <v>62.45</v>
          </cell>
        </row>
        <row r="1952">
          <cell r="A1952">
            <v>95607</v>
          </cell>
          <cell r="B1952" t="str">
            <v>ARRASAmENtO DE EStACA mEtÁLICA, PERFIL LAmINADO tIPO I FAmÍLIA 250. AF_11/2016</v>
          </cell>
          <cell r="C1952" t="str">
            <v>un.</v>
          </cell>
          <cell r="D1952">
            <v>5.56</v>
          </cell>
        </row>
        <row r="1953">
          <cell r="A1953">
            <v>95608</v>
          </cell>
          <cell r="B1953" t="str">
            <v>ARRASAmENtO DE EStACA mEtÁLICA, PERFIL LAmINADO tIPO h FAmÍLIA 250. AF_11/2016</v>
          </cell>
          <cell r="C1953" t="str">
            <v>un.</v>
          </cell>
          <cell r="D1953">
            <v>6.4</v>
          </cell>
        </row>
        <row r="1954">
          <cell r="A1954">
            <v>95609</v>
          </cell>
          <cell r="B1954" t="str">
            <v>ARRASAmENtO DE EStACA mEtÁLICA, PERFIL LAmINADO tIPO h FAmÍLIA 310. AF_11/2016</v>
          </cell>
          <cell r="C1954" t="str">
            <v>un.</v>
          </cell>
          <cell r="D1954">
            <v>7.14</v>
          </cell>
        </row>
        <row r="1955">
          <cell r="A1955">
            <v>96160</v>
          </cell>
          <cell r="B1955" t="str">
            <v>EStACA RAIZ, DIÂmEtRO DE 20 Cm, COmPRImENtO DE AtÉ 10 m, SEm PRESENÇA DE ROChA. AF_04/2017</v>
          </cell>
          <cell r="C1955" t="str">
            <v>m</v>
          </cell>
          <cell r="D1955">
            <v>180.8</v>
          </cell>
        </row>
        <row r="1956">
          <cell r="A1956">
            <v>96161</v>
          </cell>
          <cell r="B1956" t="str">
            <v>EStACA RAIZ, DIÂmEtRO DE 31 Cm, COmPRImENtO DE AtÉ 10 m, SEm PRESENÇA DE ROChA. AF_05/2017</v>
          </cell>
          <cell r="C1956" t="str">
            <v>m</v>
          </cell>
          <cell r="D1956">
            <v>269.49</v>
          </cell>
        </row>
        <row r="1957">
          <cell r="A1957">
            <v>96162</v>
          </cell>
          <cell r="B1957" t="str">
            <v>EStACA RAIZ, DIÂmEtRO DE 40 Cm, COmPRImENtO DE AtÉ 10 m, SEm PRESENÇA DE ROChA. AF_05/2017</v>
          </cell>
          <cell r="C1957" t="str">
            <v>m</v>
          </cell>
          <cell r="D1957">
            <v>353.73</v>
          </cell>
        </row>
        <row r="1958">
          <cell r="A1958">
            <v>96163</v>
          </cell>
          <cell r="B1958" t="str">
            <v>EStACA RAIZ, DIÂmEtRO DE 45 Cm, COmPRImENtO DE AtÉ 10 m, SEm PRESENÇA DE ROChA. AF_05/2017</v>
          </cell>
          <cell r="C1958" t="str">
            <v>m</v>
          </cell>
          <cell r="D1958">
            <v>404.24</v>
          </cell>
        </row>
        <row r="1959">
          <cell r="A1959">
            <v>96164</v>
          </cell>
          <cell r="B1959" t="str">
            <v>EStACA RAIZ, DIÂmEtRO DE 20 Cm, COmPRImENtO DE 11 A 20 m, SEm PRESENÇA DE ROChA. AF_05/2017</v>
          </cell>
          <cell r="C1959" t="str">
            <v>m</v>
          </cell>
          <cell r="D1959">
            <v>163.52000000000001</v>
          </cell>
        </row>
        <row r="1960">
          <cell r="A1960">
            <v>96165</v>
          </cell>
          <cell r="B1960" t="str">
            <v>EStACA RAIZ, DIÂmEtRO DE 31 Cm, COmPRImENtO DE 11 A 20 m, SEm PRESENÇA DE ROChA. AF_05/2017</v>
          </cell>
          <cell r="C1960" t="str">
            <v>m</v>
          </cell>
          <cell r="D1960">
            <v>245.9</v>
          </cell>
        </row>
        <row r="1961">
          <cell r="A1961">
            <v>96166</v>
          </cell>
          <cell r="B1961" t="str">
            <v>EStACA RAIZ, DIÂmEtRO DE 40 Cm, COmPRImENtO DE 11 A 20 m, SEm PRESENÇA DE ROChA. AF_05/2017</v>
          </cell>
          <cell r="C1961" t="str">
            <v>m</v>
          </cell>
          <cell r="D1961">
            <v>317.83</v>
          </cell>
        </row>
        <row r="1962">
          <cell r="A1962">
            <v>96167</v>
          </cell>
          <cell r="B1962" t="str">
            <v>EStACA RAIZ, DIÂmEtRO DE 45 Cm, COmPRImENtO DE 11 A 20 m, SEm PRESENÇA DE ROChA. AF_05/2017</v>
          </cell>
          <cell r="C1962" t="str">
            <v>m</v>
          </cell>
          <cell r="D1962">
            <v>353.69</v>
          </cell>
        </row>
        <row r="1963">
          <cell r="A1963">
            <v>96168</v>
          </cell>
          <cell r="B1963" t="str">
            <v>EStACA RAIZ, DIÂmEtRO DE 20 Cm, COmPRImENtO DE 21 A 30 m, SEm PRESENÇA DE ROChA. AF_05/2017</v>
          </cell>
          <cell r="C1963" t="str">
            <v>m</v>
          </cell>
          <cell r="D1963">
            <v>155.25</v>
          </cell>
        </row>
        <row r="1964">
          <cell r="A1964">
            <v>96169</v>
          </cell>
          <cell r="B1964" t="str">
            <v>EStACA RAIZ, DIÂmEtRO DE 31 Cm, COmPRImENtO DE 21 A 30 m, SEm PRESENÇA DE ROChA. AF_05/2017</v>
          </cell>
          <cell r="C1964" t="str">
            <v>m</v>
          </cell>
          <cell r="D1964">
            <v>235.28</v>
          </cell>
        </row>
        <row r="1965">
          <cell r="A1965">
            <v>96170</v>
          </cell>
          <cell r="B1965" t="str">
            <v>EStACA RAIZ, DIÂmEtRO DE 40 Cm, COmPRImENtO DE 21 A 30 m, SEm PRESENÇA DE ROChA. AF_05/2017</v>
          </cell>
          <cell r="C1965" t="str">
            <v>m</v>
          </cell>
          <cell r="D1965">
            <v>304.85000000000002</v>
          </cell>
        </row>
        <row r="1966">
          <cell r="A1966">
            <v>96171</v>
          </cell>
          <cell r="B1966" t="str">
            <v>EStACA RAIZ, DIÂmEtRO DE 45 Cm, COmPRImENtO DE 21 A 30 m, SEm PRESENÇA DE ROChA. AF_05/2017</v>
          </cell>
          <cell r="C1966" t="str">
            <v>m</v>
          </cell>
          <cell r="D1966">
            <v>336.35</v>
          </cell>
        </row>
        <row r="1967">
          <cell r="A1967">
            <v>96172</v>
          </cell>
          <cell r="B1967" t="str">
            <v>EStACA RAIZ, DIÂmEtRO DE 20 Cm, COmPRImENtO DE AtÉ 10 m, COm PRESENÇA DE ROChA. AF_05/2017</v>
          </cell>
          <cell r="C1967" t="str">
            <v>m</v>
          </cell>
          <cell r="D1967">
            <v>192.31</v>
          </cell>
        </row>
        <row r="1968">
          <cell r="A1968">
            <v>96173</v>
          </cell>
          <cell r="B1968" t="str">
            <v>EStACA RAIZ, DIÂmEtRO DE 31 Cm, COmPRImENtO DE AtÉ 10 m, COm PRESENÇA DE ROChA. AF_05/2017</v>
          </cell>
          <cell r="C1968" t="str">
            <v>m</v>
          </cell>
          <cell r="D1968">
            <v>283.93</v>
          </cell>
        </row>
        <row r="1969">
          <cell r="A1969">
            <v>96174</v>
          </cell>
          <cell r="B1969" t="str">
            <v>EStACA RAIZ, DIÂmEtRO DE 40 Cm, COmPRImENtO DE AtÉ 10 m, COm PRESENÇA DE ROChA. AF_05/2017</v>
          </cell>
          <cell r="C1969" t="str">
            <v>m</v>
          </cell>
          <cell r="D1969">
            <v>372.15</v>
          </cell>
        </row>
        <row r="1970">
          <cell r="A1970">
            <v>96175</v>
          </cell>
          <cell r="B1970" t="str">
            <v>EStACA RAIZ, DIÂmEtRO DE 45 Cm, COmPRImENtO DE AtÉ 10 m, COm PRESENÇA DE ROChA. AF_05/2017</v>
          </cell>
          <cell r="C1970" t="str">
            <v>m</v>
          </cell>
          <cell r="D1970">
            <v>425.66</v>
          </cell>
        </row>
        <row r="1971">
          <cell r="A1971">
            <v>96176</v>
          </cell>
          <cell r="B1971" t="str">
            <v>EStACA RAIZ, DIÂmEtRO DE 20 Cm, COmPRImENtO DE 11 A 20 m, COm PRESENÇA DE ROChA. AF_05/2017</v>
          </cell>
          <cell r="C1971" t="str">
            <v>m</v>
          </cell>
          <cell r="D1971">
            <v>171.19</v>
          </cell>
        </row>
        <row r="1972">
          <cell r="A1972">
            <v>96177</v>
          </cell>
          <cell r="B1972" t="str">
            <v>EStACA RAIZ, DIÂmEtRO DE 31 Cm, COmPRImENtO DE 11 A 20 m, COm PRESENÇA DE ROChA. AF_05/2017</v>
          </cell>
          <cell r="C1972" t="str">
            <v>m</v>
          </cell>
          <cell r="D1972">
            <v>254.76</v>
          </cell>
        </row>
        <row r="1973">
          <cell r="A1973">
            <v>96178</v>
          </cell>
          <cell r="B1973" t="str">
            <v>EStACA RAIZ, DIÂmEtRO DE 40 Cm, COmPRImENtO DE 11 A 20 m, COm PRESENÇA DE ROChA. AF_05/2017</v>
          </cell>
          <cell r="C1973" t="str">
            <v>m</v>
          </cell>
          <cell r="D1973">
            <v>328.27</v>
          </cell>
        </row>
        <row r="1974">
          <cell r="A1974">
            <v>96179</v>
          </cell>
          <cell r="B1974" t="str">
            <v>EStACA RAIZ, DIÂmEtRO DE 45 Cm, COmPRImENtO DE 11 A 20 m, COm PRESENÇA DE ROChA. AF_05/2017</v>
          </cell>
          <cell r="C1974" t="str">
            <v>m</v>
          </cell>
          <cell r="D1974">
            <v>365.02</v>
          </cell>
        </row>
        <row r="1975">
          <cell r="A1975">
            <v>96180</v>
          </cell>
          <cell r="B1975" t="str">
            <v>EStACA RAIZ, DIÂmEtRO DE 20 Cm, COmPRImENtO DE 21 A 30 m, COm PRESENÇA DE ROChA. AF_05/2017</v>
          </cell>
          <cell r="C1975" t="str">
            <v>m</v>
          </cell>
          <cell r="D1975">
            <v>160.88999999999999</v>
          </cell>
        </row>
        <row r="1976">
          <cell r="A1976">
            <v>96181</v>
          </cell>
          <cell r="B1976" t="str">
            <v>EStACA RAIZ, DIÂmEtRO DE 31 Cm, COmPRImENtO DE 21 A 30 m, COm PRESENÇA DE ROChA. AF_05/2017</v>
          </cell>
          <cell r="C1976" t="str">
            <v>m</v>
          </cell>
          <cell r="D1976">
            <v>241.84</v>
          </cell>
        </row>
        <row r="1977">
          <cell r="A1977">
            <v>96182</v>
          </cell>
          <cell r="B1977" t="str">
            <v>EStACA RAIZ, DIÂmEtRO DE 40 Cm, COmPRImENtO DE 21 A 30 m, COm PRESENÇA DE ROChA. AF_05/2017</v>
          </cell>
          <cell r="C1977" t="str">
            <v>m</v>
          </cell>
          <cell r="D1977">
            <v>311.13</v>
          </cell>
        </row>
        <row r="1978">
          <cell r="A1978">
            <v>96183</v>
          </cell>
          <cell r="B1978" t="str">
            <v>EStACA RAIZ, DIÂmEtRO DE 45 Cm, COmPRImENtO DE 21 A 30 m, COm PRESENÇA DE ROChA. AF_05/2017</v>
          </cell>
          <cell r="C1978" t="str">
            <v>m</v>
          </cell>
          <cell r="D1978">
            <v>344.07</v>
          </cell>
        </row>
        <row r="1979">
          <cell r="A1979">
            <v>98228</v>
          </cell>
          <cell r="B1979" t="str">
            <v>EStACA BROCA DE CONCREtO, DIÃmEtRO DE 20 Cm, PROFun.DIDADE DE AtÉ 3 m, ESCAVAÇÃO mANUAL COm tRADO CONChA, NÃO ARmADA. AF_03/2018</v>
          </cell>
          <cell r="C1979" t="str">
            <v>m</v>
          </cell>
          <cell r="D1979">
            <v>51.69</v>
          </cell>
        </row>
        <row r="1980">
          <cell r="A1980">
            <v>98229</v>
          </cell>
          <cell r="B1980" t="str">
            <v>EStACA BROCA DE CONCREtO, DIÃmEtRO DE 25 Cm, PROFun.DIDADE DE AtÉ 3 m, ESCAVAÇÃO mANUAL COm tRADO CONChA, NÃO ARmADA. AF_03/2018</v>
          </cell>
          <cell r="C1980" t="str">
            <v>m</v>
          </cell>
          <cell r="D1980">
            <v>70.45</v>
          </cell>
        </row>
        <row r="1981">
          <cell r="A1981">
            <v>98230</v>
          </cell>
          <cell r="B1981" t="str">
            <v>EStACA BROCA DE CONCREtO, DIÂmEtRO DE 30 Cm, PROFun.DIDADE DE AtÉ 3 m, ESCAVAÇÃO mANUAL COm tRADO CONChA, NÃO ARmADA. AF_03/2018</v>
          </cell>
          <cell r="C1981" t="str">
            <v>m</v>
          </cell>
          <cell r="D1981">
            <v>95.24</v>
          </cell>
        </row>
        <row r="1982">
          <cell r="A1982">
            <v>100035</v>
          </cell>
          <cell r="B1982" t="str">
            <v>EStACA mEtÁLICA PARA CONtENÇÃO, COmPRImENtO tOtAL CRAVADO DE AtÉ 10 m (EXCLUSIVE mOBILIZAÇÃO E DESmOBILIZAÇÃO). AF_07/2019</v>
          </cell>
          <cell r="C1982" t="str">
            <v>kg</v>
          </cell>
          <cell r="D1982">
            <v>7.63</v>
          </cell>
        </row>
        <row r="1983">
          <cell r="A1983">
            <v>100036</v>
          </cell>
          <cell r="B1983" t="str">
            <v>EStACA mEtÁLICA PARA CONtENÇÃO, COmPRImENtO tOtAL CRAVADO mAIOR DO QUE 10 m E mENOR OU IGUAL A 20 m (EXCLUSIVE mOBILIZAÇÃO E DESmOBILIZAÇÃO). AF_07/2019</v>
          </cell>
          <cell r="C1983" t="str">
            <v>kg</v>
          </cell>
          <cell r="D1983">
            <v>7.5</v>
          </cell>
        </row>
        <row r="1984">
          <cell r="A1984">
            <v>100037</v>
          </cell>
          <cell r="B1984" t="str">
            <v>EStACA mEtÁLICA PARA CONtENÇÃO, COmPRImENtO tOtAL CRAVADO mAIOR DO QUE 20 m E mENOR OU IGUAL A 30 m (EXCLUSIVE mOBILIZAÇÃO E DESmOBILIZAÇÃO). AF_07/2019</v>
          </cell>
          <cell r="C1984" t="str">
            <v>kg</v>
          </cell>
          <cell r="D1984">
            <v>7.27</v>
          </cell>
        </row>
        <row r="1985">
          <cell r="A1985">
            <v>83534</v>
          </cell>
          <cell r="B1985" t="str">
            <v>LAStRO DE CONCREtO, PREPARO mECÂNICO, INCLUSOS ADItIVO ImPERmEABILIZANtE, LANÇAmENtO E ADENSAmENtO</v>
          </cell>
          <cell r="C1985" t="str">
            <v>m³</v>
          </cell>
          <cell r="D1985">
            <v>503.42</v>
          </cell>
        </row>
        <row r="1986">
          <cell r="A1986">
            <v>95240</v>
          </cell>
          <cell r="B1986" t="str">
            <v>LAStRO DE CONCREtO mAGRO, APLICADO Em PISOS OU RADIERS, ESPESSURA DE 3 Cm. AF_07/2016</v>
          </cell>
          <cell r="C1986" t="str">
            <v>m²</v>
          </cell>
          <cell r="D1986">
            <v>13.47</v>
          </cell>
        </row>
        <row r="1987">
          <cell r="A1987">
            <v>95241</v>
          </cell>
          <cell r="B1987" t="str">
            <v>LAStRO DE CONCREtO mAGRO, APLICADO Em PISOS OU RADIERS, ESPESSURA DE 5 Cm. AF_07/2016</v>
          </cell>
          <cell r="C1987" t="str">
            <v>m²</v>
          </cell>
          <cell r="D1987">
            <v>22.47</v>
          </cell>
        </row>
        <row r="1988">
          <cell r="A1988">
            <v>96616</v>
          </cell>
          <cell r="B1988" t="str">
            <v>LAStRO DE CONCREtO mAGRO, APLICADO Em BLOCOS DE COROAmENtO OU SAPAtAS. AF_08/2017</v>
          </cell>
          <cell r="C1988" t="str">
            <v>m³</v>
          </cell>
          <cell r="D1988">
            <v>471.49</v>
          </cell>
        </row>
        <row r="1989">
          <cell r="A1989">
            <v>96617</v>
          </cell>
          <cell r="B1989" t="str">
            <v>LAStRO DE CONCREtO mAGRO, APLICADO Em BLOCOS DE COROAmENtO OU SAPAtAS, ESPESSURA DE 3 Cm. AF_08/2017</v>
          </cell>
          <cell r="C1989" t="str">
            <v>m²</v>
          </cell>
          <cell r="D1989">
            <v>14.13</v>
          </cell>
        </row>
        <row r="1990">
          <cell r="A1990">
            <v>96619</v>
          </cell>
          <cell r="B1990" t="str">
            <v>LAStRO DE CONCREtO mAGRO, APLICADO Em BLOCOS DE COROAmENtO OU SAPAtAS, ESPESSURA DE 5 Cm. AF_08/2017</v>
          </cell>
          <cell r="C1990" t="str">
            <v>m²</v>
          </cell>
          <cell r="D1990">
            <v>23.55</v>
          </cell>
        </row>
        <row r="1991">
          <cell r="A1991">
            <v>96620</v>
          </cell>
          <cell r="B1991" t="str">
            <v>LAStRO DE CONCREtO mAGRO, APLICADO Em PISOS OU RADIERS. AF_08/2017</v>
          </cell>
          <cell r="C1991" t="str">
            <v>m³</v>
          </cell>
          <cell r="D1991">
            <v>449.75</v>
          </cell>
        </row>
        <row r="1992">
          <cell r="A1992">
            <v>96621</v>
          </cell>
          <cell r="B1992" t="str">
            <v>LAStRO COm mAtERIAL GRANULAR, APLICAÇÃO Em BLOCOS DE COROAmENtO, ESPESSURA DE *5 Cm*. AF_08/2017</v>
          </cell>
          <cell r="C1992" t="str">
            <v>m³</v>
          </cell>
          <cell r="D1992">
            <v>169.66</v>
          </cell>
        </row>
        <row r="1993">
          <cell r="A1993">
            <v>96622</v>
          </cell>
          <cell r="B1993" t="str">
            <v>LAStRO COm mAtERIAL GRANULAR, APLICAÇÃO Em PISOS OU RADIERS, ESPESSURA DE *5 Cm*. AF_08/2017</v>
          </cell>
          <cell r="C1993" t="str">
            <v>m³</v>
          </cell>
          <cell r="D1993">
            <v>105.94</v>
          </cell>
        </row>
        <row r="1994">
          <cell r="A1994">
            <v>96623</v>
          </cell>
          <cell r="B1994" t="str">
            <v>LAStRO COm mAtERIAL GRANULAR, APLICADO Em BLOCOS DE COROAmENtO, ESPESSURA DE *10 Cm*. AF_08/2017</v>
          </cell>
          <cell r="C1994" t="str">
            <v>m³</v>
          </cell>
          <cell r="D1994">
            <v>154.77000000000001</v>
          </cell>
        </row>
        <row r="1995">
          <cell r="A1995">
            <v>96624</v>
          </cell>
          <cell r="B1995" t="str">
            <v>LAStRO COm mAtERIAL GRANULAR (PEDRA BRItADA N.2), APLICADO Em PISOS OU RADIERS, ESPESSURA DE *10 Cm*. AF_08/2017</v>
          </cell>
          <cell r="C1995" t="str">
            <v>m³</v>
          </cell>
          <cell r="D1995">
            <v>100.69</v>
          </cell>
        </row>
        <row r="1996">
          <cell r="A1996">
            <v>97082</v>
          </cell>
          <cell r="B1996" t="str">
            <v>ESCAVAÇÃO mANUAL DE VIGA DE BORDA PARA RADIER. AF_09/2017</v>
          </cell>
          <cell r="C1996" t="str">
            <v>m³</v>
          </cell>
          <cell r="D1996">
            <v>48.32</v>
          </cell>
        </row>
        <row r="1997">
          <cell r="A1997">
            <v>97083</v>
          </cell>
          <cell r="B1997" t="str">
            <v>COmPACtAÇÃO mECÂNICA DE SOLO PARA EXECUÇÃO DE RADIER, COm COmPACtADOR DE SOLOS A PERCUSSÃO. AF_09/2017</v>
          </cell>
          <cell r="C1997" t="str">
            <v>m²</v>
          </cell>
          <cell r="D1997">
            <v>2.64</v>
          </cell>
        </row>
        <row r="1998">
          <cell r="A1998">
            <v>97084</v>
          </cell>
          <cell r="B1998" t="str">
            <v>COmPACtAÇÃO mECÂNICA DE SOLO PARA EXECUÇÃO DE RADIER, COm COmPACtADOR DE SOLOS tIPO PLACA VIBRAtÓRIA. AF_09/2017</v>
          </cell>
          <cell r="C1998" t="str">
            <v>m²</v>
          </cell>
          <cell r="D1998">
            <v>0.54</v>
          </cell>
        </row>
        <row r="1999">
          <cell r="A1999">
            <v>97086</v>
          </cell>
          <cell r="B1999" t="str">
            <v>FABRICAÇÃO, mONtAGEm E DESmONtAGEm DE FORmA PARA RADIER, Em mADEIRA SERRADA, 4 UtILIZAÇÕES. AF_09/2017</v>
          </cell>
          <cell r="C1999" t="str">
            <v>m²</v>
          </cell>
          <cell r="D1999">
            <v>120.19</v>
          </cell>
        </row>
        <row r="2000">
          <cell r="A2000">
            <v>97094</v>
          </cell>
          <cell r="B2000" t="str">
            <v>CONCREtAGEm DE RADIER, PISO OU LAJE SOBRE SOLO, FCK 30 mPA, PARA ESPESSURA DE 10 Cm - LANÇAmENtO, ADENSAmENtO E ACABAmENtO. AF_09/2017</v>
          </cell>
          <cell r="C2000" t="str">
            <v>m³</v>
          </cell>
          <cell r="D2000">
            <v>400.53</v>
          </cell>
        </row>
        <row r="2001">
          <cell r="A2001">
            <v>97095</v>
          </cell>
          <cell r="B2001" t="str">
            <v>CONCREtAGEm DE RADIER, PISO OU LAJE SOBRE SOLO, FCK 30 mPA, PARA ESPESSURA DE 15 Cm - LANÇAmENtO, ADENSAmENtO E ACABAmENtO. AF_09/2017</v>
          </cell>
          <cell r="C2001" t="str">
            <v>m³</v>
          </cell>
          <cell r="D2001">
            <v>375.81</v>
          </cell>
        </row>
        <row r="2002">
          <cell r="A2002">
            <v>97096</v>
          </cell>
          <cell r="B2002" t="str">
            <v>CONCREtAGEm DE RADIER, PISO OU LAJE SOBRE SOLO, FCK 30 mPA, PARA ESPESSURA DE 20 Cm - LANÇAmENtO, ADENSAmENtO E ACABAmENtO. AF_09/2017</v>
          </cell>
          <cell r="C2002" t="str">
            <v>m³</v>
          </cell>
          <cell r="D2002">
            <v>363.11</v>
          </cell>
        </row>
        <row r="2003">
          <cell r="A2003">
            <v>100322</v>
          </cell>
          <cell r="B2003" t="str">
            <v>LAStRO COm mAtERIAL GRANULAR (PEDRA BRItADA N.3), APLICADO Em PISOS OU RADIERS, ESPESSURA DE *10 Cm*. AF_07/2019</v>
          </cell>
          <cell r="C2003" t="str">
            <v>m³</v>
          </cell>
          <cell r="D2003">
            <v>100.69</v>
          </cell>
        </row>
        <row r="2004">
          <cell r="A2004">
            <v>100323</v>
          </cell>
          <cell r="B2004" t="str">
            <v>LAStRO COm mAtERIAL GRANULAR (AREIA mÉDIA), APLICADO Em PISOS OU RADIERS, ESPESSURA DE *10 Cm*. AF_07/2019</v>
          </cell>
          <cell r="C2004" t="str">
            <v>m³</v>
          </cell>
          <cell r="D2004">
            <v>106.34</v>
          </cell>
        </row>
        <row r="2005">
          <cell r="A2005">
            <v>100324</v>
          </cell>
          <cell r="B2005" t="str">
            <v>LAStRO COm mAtERIAL GRANULAR (PEDRA BRItADA N.1 E PEDRA BRItADA N.2), APLICADO Em PISOS OU RADIERS, ESPESSURA DE *10 Cm*. AF_07/2019</v>
          </cell>
          <cell r="C2005" t="str">
            <v>m³</v>
          </cell>
          <cell r="D2005">
            <v>100.69</v>
          </cell>
        </row>
        <row r="2006">
          <cell r="A2006">
            <v>90996</v>
          </cell>
          <cell r="B2006" t="str">
            <v>FORmAS mANUSEÁVEIS PARA PAREDES DE CONCREtO mOLDADAS IN LOCO, DE EDIFICAÇÕES DE mULtIPLOS PAVImENtO, Em PLAtIBANDA. AF_06/2015</v>
          </cell>
          <cell r="C2006" t="str">
            <v>m²</v>
          </cell>
          <cell r="D2006">
            <v>14.32</v>
          </cell>
        </row>
        <row r="2007">
          <cell r="A2007">
            <v>90997</v>
          </cell>
          <cell r="B2007" t="str">
            <v>FORmAS mANUSEÁVEIS PARA PAREDES DE CONCREtO mOLDADAS IN LOCO, DE EDIFICAÇÕES DE mULtIPLOS PAVImENtOS, Em FACES INtERNAS DE PAREDES. AF_06/2015</v>
          </cell>
          <cell r="C2007" t="str">
            <v>m²</v>
          </cell>
          <cell r="D2007">
            <v>20.03</v>
          </cell>
        </row>
        <row r="2008">
          <cell r="A2008">
            <v>90998</v>
          </cell>
          <cell r="B2008" t="str">
            <v>FORmAS mANUSEÁVEIS PARA PAREDES DE CONCREtO mOLDADAS IN LOCO, DE EDIFICAÇÕES DE mULtIPLOS PAVImENtOS, Em LAJES. AF_06/2015</v>
          </cell>
          <cell r="C2008" t="str">
            <v>m²</v>
          </cell>
          <cell r="D2008">
            <v>24.53</v>
          </cell>
        </row>
        <row r="2009">
          <cell r="A2009">
            <v>91000</v>
          </cell>
          <cell r="B2009" t="str">
            <v>FORmAS mANUSEÁVEIS PARA PAREDES DE CONCREtO mOLDADAS IN LOCO, DE EDIFICAÇÕES DE mULtIPLOS PAVImENtOS, Em PANOS DE FAChADA COm VÃOS. AF_06/2015</v>
          </cell>
          <cell r="C2009" t="str">
            <v>m²</v>
          </cell>
          <cell r="D2009">
            <v>18.34</v>
          </cell>
        </row>
        <row r="2010">
          <cell r="A2010">
            <v>91002</v>
          </cell>
          <cell r="B2010" t="str">
            <v>FORmAS mANUSEÁVEIS PARA PAREDES DE CONCREtO mOLDADAS IN LOCO, DE EDIFICAÇÕES DE mULtIPLOS PAVImENtOS, Em PANOS DE FAChADA SEm VÃOS. AF_06/2015</v>
          </cell>
          <cell r="C2010" t="str">
            <v>m²</v>
          </cell>
          <cell r="D2010">
            <v>16.73</v>
          </cell>
        </row>
        <row r="2011">
          <cell r="A2011">
            <v>91003</v>
          </cell>
          <cell r="B2011" t="str">
            <v>FORmAS mANUSEÁVEIS PARA PAREDES DE CONCREtO mOLDADAS IN LOCO, DE EDIFICAÇÕES DE mULtIPLOS PAVImENtOS, Em PANOS DE FAChADA COm VARANDAS. AF_06/2015</v>
          </cell>
          <cell r="C2011" t="str">
            <v>m²</v>
          </cell>
          <cell r="D2011">
            <v>19.63</v>
          </cell>
        </row>
        <row r="2012">
          <cell r="A2012">
            <v>91004</v>
          </cell>
          <cell r="B2012" t="str">
            <v>FORmAS mANUSEÁVEIS PARA PAREDES DE CONCREtO mOLDADAS IN LOCO, DE EDIFICAÇÕES DE PAVImENtO ÚNICO, Em FACES INtERNAS DE PAREDES. AF_06/2015</v>
          </cell>
          <cell r="C2012" t="str">
            <v>m²</v>
          </cell>
          <cell r="D2012">
            <v>15.43</v>
          </cell>
        </row>
        <row r="2013">
          <cell r="A2013">
            <v>91005</v>
          </cell>
          <cell r="B2013" t="str">
            <v>FORmAS mANUSEÁVEIS PARA PAREDES DE CONCREtO mOLDADAS IN LOCO, DE EDIFICAÇÕES DE PAVImENtO ÚNICO, Em LAJES. AF_06/2015</v>
          </cell>
          <cell r="C2013" t="str">
            <v>m²</v>
          </cell>
          <cell r="D2013">
            <v>18.78</v>
          </cell>
        </row>
        <row r="2014">
          <cell r="A2014">
            <v>91006</v>
          </cell>
          <cell r="B2014" t="str">
            <v>FORmAS mANUSEÁVEIS PARA PAREDES DE CONCREtO mOLDADAS IN LOCO, DE EDIFICAÇÕES DE PAVImENtO ÚNICO, Em PANOS DE FAChADA COm VÃOS. AF_06/2015</v>
          </cell>
          <cell r="C2014" t="str">
            <v>m²</v>
          </cell>
          <cell r="D2014">
            <v>14.15</v>
          </cell>
        </row>
        <row r="2015">
          <cell r="A2015">
            <v>91007</v>
          </cell>
          <cell r="B2015" t="str">
            <v>FORmAS mANUSEÁVEIS PARA PAREDES DE CONCREtO mOLDADAS IN LOCO, DE EDIFICAÇÕES DE PAVImENtO ÚNICO, Em PANOS DE FAChADA SEm VÃOS. AF_06/2015</v>
          </cell>
          <cell r="C2015" t="str">
            <v>m²</v>
          </cell>
          <cell r="D2015">
            <v>12.56</v>
          </cell>
        </row>
        <row r="2016">
          <cell r="A2016">
            <v>91008</v>
          </cell>
          <cell r="B2016" t="str">
            <v>FORmAS mANUSEÁVEIS PARA PAREDES DE CONCREtO mOLDADAS IN LOCO, DE EDIFICAÇÕES DE PAVImENtO ÚNICO, Em PANOS DE FAChADA COm VARANDA. AF_06/2015</v>
          </cell>
          <cell r="C2016" t="str">
            <v>m²</v>
          </cell>
          <cell r="D2016">
            <v>15.45</v>
          </cell>
        </row>
        <row r="2017">
          <cell r="A2017">
            <v>92263</v>
          </cell>
          <cell r="B2017" t="str">
            <v>FABRICAÇÃO DE FÔRmA PARA PILARES E EStRUtURAS SImILARES, Em ChAPA DE mADEIRA COmPENSADA RESINADA, E = 17 mm. AF_12/2015</v>
          </cell>
          <cell r="C2017" t="str">
            <v>m²</v>
          </cell>
          <cell r="D2017">
            <v>109.2</v>
          </cell>
        </row>
        <row r="2018">
          <cell r="A2018">
            <v>92264</v>
          </cell>
          <cell r="B2018" t="str">
            <v>FABRICAÇÃO DE FÔRmA PARA PILARES E EStRUtURAS SImILARES, Em ChAPA DE mADEIRA COmPENSADA PLAStIFICADA, E = 18 mm. AF_12/2015</v>
          </cell>
          <cell r="C2018" t="str">
            <v>m²</v>
          </cell>
          <cell r="D2018">
            <v>119.13</v>
          </cell>
        </row>
        <row r="2019">
          <cell r="A2019">
            <v>92265</v>
          </cell>
          <cell r="B2019" t="str">
            <v>FABRICAÇÃO DE FÔRmA PARA VIGAS, Em ChAPA DE mADEIRA COmPENSADA RESINADA, E = 17 mm. AF_12/2015</v>
          </cell>
          <cell r="C2019" t="str">
            <v>m²</v>
          </cell>
          <cell r="D2019">
            <v>87.25</v>
          </cell>
        </row>
        <row r="2020">
          <cell r="A2020">
            <v>92266</v>
          </cell>
          <cell r="B2020" t="str">
            <v>FABRICAÇÃO DE FÔRmA PARA VIGAS, Em ChAPA DE mADEIRA COmPENSADA PLAStIFICADA, E = 18 mm. AF_12/2015</v>
          </cell>
          <cell r="C2020" t="str">
            <v>m²</v>
          </cell>
          <cell r="D2020">
            <v>96.1</v>
          </cell>
        </row>
        <row r="2021">
          <cell r="A2021">
            <v>92267</v>
          </cell>
          <cell r="B2021" t="str">
            <v>FABRICAÇÃO DE FÔRmA PARA LAJES, Em ChAPA DE mADEIRA COmPENSADA RESINADA, E = 17 mm. AF_12/2015</v>
          </cell>
          <cell r="C2021" t="str">
            <v>m²</v>
          </cell>
          <cell r="D2021">
            <v>32.07</v>
          </cell>
        </row>
        <row r="2022">
          <cell r="A2022">
            <v>92268</v>
          </cell>
          <cell r="B2022" t="str">
            <v>FABRICAÇÃO DE FÔRmA PARA LAJES, Em ChAPA DE mADEIRA COmPENSADA PLAStIFICADA, E = 18 mm. AF_12/2015</v>
          </cell>
          <cell r="C2022" t="str">
            <v>m²</v>
          </cell>
          <cell r="D2022">
            <v>39.880000000000003</v>
          </cell>
        </row>
        <row r="2023">
          <cell r="A2023">
            <v>92269</v>
          </cell>
          <cell r="B2023" t="str">
            <v>FABRICAÇÃO DE FÔRmA PARA PILARES E EStRUtURAS SImILARES, Em mADEIRA SERRADA, E=25 mm. AF_12/2015</v>
          </cell>
          <cell r="C2023" t="str">
            <v>m²</v>
          </cell>
          <cell r="D2023">
            <v>110.43</v>
          </cell>
        </row>
        <row r="2024">
          <cell r="A2024">
            <v>92270</v>
          </cell>
          <cell r="B2024" t="str">
            <v>FABRICAÇÃO DE FÔRmA PARA VIGAS, COm mADEIRA SERRADA, E = 25 mm. AF_12/2015</v>
          </cell>
          <cell r="C2024" t="str">
            <v>m²</v>
          </cell>
          <cell r="D2024">
            <v>92.21</v>
          </cell>
        </row>
        <row r="2025">
          <cell r="A2025">
            <v>92271</v>
          </cell>
          <cell r="B2025" t="str">
            <v>FABRICAÇÃO DE FÔRmA PARA LAJES, Em mADEIRA SERRADA, E=25 mm. AF_12/2015</v>
          </cell>
          <cell r="C2025" t="str">
            <v>m²</v>
          </cell>
          <cell r="D2025">
            <v>70.709999999999994</v>
          </cell>
        </row>
        <row r="2026">
          <cell r="A2026">
            <v>92272</v>
          </cell>
          <cell r="B2026" t="str">
            <v>FABRICAÇÃO DE ESCORAS DE VIGA DO tIPO GARFO, Em mADEIRA. AF_12/2015</v>
          </cell>
          <cell r="C2026" t="str">
            <v>m</v>
          </cell>
          <cell r="D2026">
            <v>18.010000000000002</v>
          </cell>
        </row>
        <row r="2027">
          <cell r="A2027">
            <v>92273</v>
          </cell>
          <cell r="B2027" t="str">
            <v>FABRICAÇÃO DE ESCORAS DO tIPO PONtALEtE, Em mADEIRA. AF_12/2015</v>
          </cell>
          <cell r="C2027" t="str">
            <v>m</v>
          </cell>
          <cell r="D2027">
            <v>6.94</v>
          </cell>
        </row>
        <row r="2028">
          <cell r="A2028">
            <v>92408</v>
          </cell>
          <cell r="B2028" t="str">
            <v>mONtAGEm E DESmONtAGEm DE FÔRmA DE PILARES REtANGULARES E EStRUtURAS SImILARES COm ÁREA mÉDIA DAS SEÇÕES mENOR OU IGUAL A 0,25 m², PÉ-DIREItO SImPLES, Em mADEIRA SERRADA, 1 UtILIZAÇÃO. AF_12/2015</v>
          </cell>
          <cell r="C2028" t="str">
            <v>m²</v>
          </cell>
          <cell r="D2028">
            <v>224.66</v>
          </cell>
        </row>
        <row r="2029">
          <cell r="A2029">
            <v>92409</v>
          </cell>
          <cell r="B2029" t="str">
            <v>mONtAGEm E DESmONtAGEm DE FÔRmA DE PILARES REtANGULARES E EStRUtURAS SImILARES COm ÁREA mÉDIA DAS SEÇÕES mAIOR QUE 0,25 m², PÉ-DIREItO SImPLES, Em mADEIRA SERRADA, 1 UtILIZAÇÃO. AF_12/2015</v>
          </cell>
          <cell r="C2029" t="str">
            <v>m²</v>
          </cell>
          <cell r="D2029">
            <v>211.63</v>
          </cell>
        </row>
        <row r="2030">
          <cell r="A2030">
            <v>92410</v>
          </cell>
          <cell r="B2030" t="str">
            <v>mONtAGEm E DESmONtAGEm DE FÔRmA DE PILARES REtANGULARES E EStRUtURAS SImILARES COm ÁREA mÉDIA DAS SEÇÕES mENOR OU IGUAL A 0,25 m², PÉ-DIREItO SImPLES, Em mADEIRA SERRADA, 2 UtILIZAÇÕES. AF_12/2015</v>
          </cell>
          <cell r="C2030" t="str">
            <v>m²</v>
          </cell>
          <cell r="D2030">
            <v>157.46</v>
          </cell>
        </row>
        <row r="2031">
          <cell r="A2031">
            <v>92411</v>
          </cell>
          <cell r="B2031" t="str">
            <v>mONtAGEm E DESmONtAGEm DE FÔRmA DE PILARES REtANGULARES E EStRUtURAS SImILARES COm ÁREA mÉDIA DAS SEÇÕES mAIOR QUE 0,25 m², PÉ-DIREItO SImPLES, Em mADEIRA SERRADA, 2 UtILIZAÇÕES. AF_12/2015</v>
          </cell>
          <cell r="C2031" t="str">
            <v>m²</v>
          </cell>
          <cell r="D2031">
            <v>145.94999999999999</v>
          </cell>
        </row>
        <row r="2032">
          <cell r="A2032">
            <v>92412</v>
          </cell>
          <cell r="B2032" t="str">
            <v>mONtAGEm E DESmONtAGEm DE FÔRmA DE PILARES REtANGULARES E EStRUtURAS SImILARES COm ÁREA mÉDIA DAS SEÇÕES mENOR OU IGUAL A 0,25 m², PÉ-DIREItO SImPLES, Em mADEIRA SERRADA, 4 UtILIZAÇÕES. AF_12/2015</v>
          </cell>
          <cell r="C2032" t="str">
            <v>m²</v>
          </cell>
          <cell r="D2032">
            <v>106.58</v>
          </cell>
        </row>
        <row r="2033">
          <cell r="A2033">
            <v>92413</v>
          </cell>
          <cell r="B2033" t="str">
            <v>mONtAGEm E DESmONtAGEm DE FÔRmA DE PILARES REtANGULARES E EStRUtURAS SImILARES COm ÁREA mÉDIA DAS SEÇÕES mAIOR QUE 0,25 m², PÉ-DIREItO SImPLES, Em mADEIRA SERRADA, 4 UtILIZAÇÕES. AF_12/2015</v>
          </cell>
          <cell r="C2033" t="str">
            <v>m²</v>
          </cell>
          <cell r="D2033">
            <v>97.7</v>
          </cell>
        </row>
        <row r="2034">
          <cell r="A2034">
            <v>92414</v>
          </cell>
          <cell r="B2034" t="str">
            <v>mONtAGEm E DESmONtAGEm DE FÔRmA DE PILARES REtANGULARES E EStRUtURAS SImILARES COm ÁREA mÉDIA DAS SEÇÕES mENOR OU IGUAL A 0,25 m², PÉ-DIREItO SImPLES, Em ChAPA DE mADEIRA COmPENSADA RESINADA, 2 UtILIZAÇÕES. AF_12/2015</v>
          </cell>
          <cell r="C2034" t="str">
            <v>m²</v>
          </cell>
          <cell r="D2034">
            <v>117.98</v>
          </cell>
        </row>
        <row r="2035">
          <cell r="A2035">
            <v>92415</v>
          </cell>
          <cell r="B2035" t="str">
            <v>mONtAGEm E DESmONtAGEm DE FÔRmA DE PILARES REtANGULARES E EStRUtURAS SImILARES COm ÁREA mÉDIA DAS SEÇÕES mAIOR QUE 0,25 m², PÉ-DIREItO SImPLES, Em ChAPA DE mADEIRA COmPENSADA RESINADA, 2 UtILIZAÇÕES. AF_12/2015</v>
          </cell>
          <cell r="C2035" t="str">
            <v>m²</v>
          </cell>
          <cell r="D2035">
            <v>106.46</v>
          </cell>
        </row>
        <row r="2036">
          <cell r="A2036">
            <v>92416</v>
          </cell>
          <cell r="B2036" t="str">
            <v>mONtAGEm E DESmONtAGEm DE FÔRmA DE PILARES REtANGULARES E EStRUtURAS SImILARES COm ÁREA mÉDIA DAS SEÇÕES mENOR OU IGUAL A 0,25 m², PÉ-DIREItO DUPLO, Em ChAPA DE mADEIRA COmPENSADA RESINADA, 2 UtILIZAÇÕES. AF_12/2015</v>
          </cell>
          <cell r="C2036" t="str">
            <v>m²</v>
          </cell>
          <cell r="D2036">
            <v>141.65</v>
          </cell>
        </row>
        <row r="2037">
          <cell r="A2037">
            <v>92417</v>
          </cell>
          <cell r="B2037" t="str">
            <v>mONtAGEm E DESmONtAGEm DE FÔRmA DE PILARES REtANGULARES E EStRUtURAS SImILARES COm ÁREA mÉDIA DAS SEÇÕES mAIOR QUE 0,25 m², PÉ-DIREItO DUPLO, Em ChAPA DE mADEIRA COmPENSADA RESINADA, 2 UtILIZAÇÕES. AF_12/2015</v>
          </cell>
          <cell r="C2037" t="str">
            <v>m²</v>
          </cell>
          <cell r="D2037">
            <v>130.18</v>
          </cell>
        </row>
        <row r="2038">
          <cell r="A2038">
            <v>92418</v>
          </cell>
          <cell r="B2038" t="str">
            <v>mONtAGEm E DESmONtAGEm DE FÔRmA DE PILARES REtANGULARES E EStRUtURAS SImILARES COm ÁREA mÉDIA DAS SEÇÕES mENOR OU IGUAL A 0,25 m², PÉ-DIREItO SImPLES, Em ChAPA DE mADEIRA COmPENSADA RESINADA, 4 UtILIZAÇÕES. AF_12/2015</v>
          </cell>
          <cell r="C2038" t="str">
            <v>m²</v>
          </cell>
          <cell r="D2038">
            <v>78.23</v>
          </cell>
        </row>
        <row r="2039">
          <cell r="A2039">
            <v>92419</v>
          </cell>
          <cell r="B2039" t="str">
            <v>mONtAGEm E DESmONtAGEm DE FÔRmA DE PILARES REtANGULARES E EStRUtURAS SImILARES COm ÁREA mÉDIA DAS SEÇÕES mAIOR QUE 0,25 m², PÉ-DIREItO SImPLES, Em ChAPA DE mADEIRA COmPENSADA RESINADA, 4 UtILIZAÇÕES. AF_12/2015</v>
          </cell>
          <cell r="C2039" t="str">
            <v>m²</v>
          </cell>
          <cell r="D2039">
            <v>69.41</v>
          </cell>
        </row>
        <row r="2040">
          <cell r="A2040">
            <v>92420</v>
          </cell>
          <cell r="B2040" t="str">
            <v>mONtAGEm E DESmONtAGEm DE FÔRmA DE PILARES REtANGULARES E EStRUtURAS SImILARES COm ÁREA mÉDIA DAS SEÇÕES mENOR OU IGUAL A 0,25 m², PÉ-DIREItO DUPLO, Em ChAPA DE mADEIRA COmPENSADA RESINADA, 4 UtILIZAÇÕES. AF_12/2015</v>
          </cell>
          <cell r="C2040" t="str">
            <v>m²</v>
          </cell>
          <cell r="D2040">
            <v>96.44</v>
          </cell>
        </row>
        <row r="2041">
          <cell r="A2041">
            <v>92421</v>
          </cell>
          <cell r="B2041" t="str">
            <v>mONtAGEm E DESmONtAGEm DE FÔRmA DE PILARES REtANGULARES E EStRUtURAS SImILARES COm ÁREA mÉDIA DAS SEÇÕES mAIOR QUE 0,25 m², PÉ-DIREItO DUPLO, Em ChAPA DE mADEIRA COmPENSADA RESINADA, 4 UtILIZAÇÕES. AF_12/2015</v>
          </cell>
          <cell r="C2041" t="str">
            <v>m²</v>
          </cell>
          <cell r="D2041">
            <v>87.6</v>
          </cell>
        </row>
        <row r="2042">
          <cell r="A2042">
            <v>92422</v>
          </cell>
          <cell r="B2042" t="str">
            <v>mONtAGEm E DESmONtAGEm DE FÔRmA DE PILARES REtANGULARES E EStRUtURAS SImILARES COm ÁREA mÉDIA DAS SEÇÕES mENOR OU IGUAL A 0,25 m², PÉ-DIREItO SImPLES, Em ChAPA DE mADEIRA COmPENSADA RESINADA, 6 UtILIZAÇÕES. AF_12/2015</v>
          </cell>
          <cell r="C2042" t="str">
            <v>m²</v>
          </cell>
          <cell r="D2042">
            <v>65.16</v>
          </cell>
        </row>
        <row r="2043">
          <cell r="A2043">
            <v>92423</v>
          </cell>
          <cell r="B2043" t="str">
            <v>mONtAGEm E DESmONtAGEm DE FÔRmA DE PILARES REtANGULARES E EStRUtURAS SImILARES COm ÁREA mÉDIA DAS SEÇÕES mAIOR QUE 0,25 m², PÉ-DIREItO SImPLES, Em ChAPA DE mADEIRA COmPENSADA RESINADA, 6 UtILIZAÇÕES. AF_12/2015</v>
          </cell>
          <cell r="C2043" t="str">
            <v>m²</v>
          </cell>
          <cell r="D2043">
            <v>57.49</v>
          </cell>
        </row>
        <row r="2044">
          <cell r="A2044">
            <v>92424</v>
          </cell>
          <cell r="B2044" t="str">
            <v>mONtAGEm E DESmONtAGEm DE FÔRmA DE PILARES REtANGULARES E EStRUtURAS SImILARES COm ÁREA mÉDIA DAS SEÇÕES mENOR OU IGUAL A 0,25 m², PÉ-DIREItO DUPLO, Em ChAPA DE mADEIRA COmPENSADA RESINADA, 6 UtILIZAÇÕES. AF_12/2015</v>
          </cell>
          <cell r="C2044" t="str">
            <v>m²</v>
          </cell>
          <cell r="D2044">
            <v>81</v>
          </cell>
        </row>
        <row r="2045">
          <cell r="A2045">
            <v>92425</v>
          </cell>
          <cell r="B2045" t="str">
            <v>mONtAGEm E DESmONtAGEm DE FÔRmA DE PILARES REtANGULARES E EStRUtURAS SImILARES COm ÁREA mÉDIA DAS SEÇÕES mAIOR QUE 0,25 m², PÉ-DIREItO DUPLO, Em ChAPA DE mADEIRA COmPENSADA RESINADA, 6 UtILIZAÇÕES. AF_12/2015</v>
          </cell>
          <cell r="C2045" t="str">
            <v>m²</v>
          </cell>
          <cell r="D2045">
            <v>73.319999999999993</v>
          </cell>
        </row>
        <row r="2046">
          <cell r="A2046">
            <v>92426</v>
          </cell>
          <cell r="B2046" t="str">
            <v>mONtAGEm E DESmONtAGEm DE FÔRmA DE PILARES REtANGULARES E EStRUtURAS SImILARES COm ÁREA mÉDIA DAS SEÇÕES mENOR OU IGUAL A 0,25 m², PÉ-DIREItO SImPLES, Em ChAPA DE mADEIRA COmPENSADA RESINADA, 8 UtILIZAÇÕES. AF_12/2015</v>
          </cell>
          <cell r="C2046" t="str">
            <v>m²</v>
          </cell>
          <cell r="D2046">
            <v>58.59</v>
          </cell>
        </row>
        <row r="2047">
          <cell r="A2047">
            <v>92427</v>
          </cell>
          <cell r="B2047" t="str">
            <v>mONtAGEm E DESmONtAGEm DE FÔRmA DE PILARES REtANGULARES E EStRUtURAS SImILARES COm ÁREA mÉDIA DAS SEÇÕES mAIOR QUE 0,25 m², PÉ-DIREItO SImPLES, Em ChAPA DE mADEIRA COmPENSADA RESINADA, 8 UtILIZAÇÕES. AF_12/2015</v>
          </cell>
          <cell r="C2047" t="str">
            <v>m²</v>
          </cell>
          <cell r="D2047">
            <v>51.48</v>
          </cell>
        </row>
        <row r="2048">
          <cell r="A2048">
            <v>92428</v>
          </cell>
          <cell r="B2048" t="str">
            <v>mONtAGEm E DESmONtAGEm DE FÔRmA DE PILARES REtANGULARES E EStRUtURAS SImILARES COm ÁREA mÉDIA DAS SEÇÕES mENOR OU IGUAL A 0,25 m², PÉ-DIREItO DUPLO, Em ChAPA DE mADEIRA COmPENSADA RESINADA, 8 UtILIZAÇÕES. AF_12/2015</v>
          </cell>
          <cell r="C2048" t="str">
            <v>m²</v>
          </cell>
          <cell r="D2048">
            <v>73.260000000000005</v>
          </cell>
        </row>
        <row r="2049">
          <cell r="A2049">
            <v>92429</v>
          </cell>
          <cell r="B2049" t="str">
            <v>mONtAGEm E DESmONtAGEm DE FÔRmA DE PILARES REtANGULARES E EStRUtURAS SImILARES COm ÁREA mÉDIA DAS SEÇÕES mAIOR QUE 0,25 m², PÉ-DIREItO DUPLO, Em ChAPA DE mADEIRA COmPENSADA RESINADA, 8 UtILIZAÇÕES. AF_12/2015</v>
          </cell>
          <cell r="C2049" t="str">
            <v>m²</v>
          </cell>
          <cell r="D2049">
            <v>66.14</v>
          </cell>
        </row>
        <row r="2050">
          <cell r="A2050">
            <v>92430</v>
          </cell>
          <cell r="B2050" t="str">
            <v>mONtAGEm E DESmONtAGEm DE FÔRmA DE PILARES REtANGULARES E EStRUtURAS SImILARES COm ÁREA mÉDIA DAS SEÇÕES mENOR OU IGUAL A 0,25 m², PÉ-DIREItO SImPLES, Em ChAPA DE mADEIRA COmPENSADA PLAStIFICADA, 10 UtILIZAÇÕES. AF_12/2015</v>
          </cell>
          <cell r="C2050" t="str">
            <v>m²</v>
          </cell>
          <cell r="D2050">
            <v>53.23</v>
          </cell>
        </row>
        <row r="2051">
          <cell r="A2051">
            <v>92431</v>
          </cell>
          <cell r="B2051" t="str">
            <v>mONtAGEm E DESmONtAGEm DE FÔRmA DE PILARES REtANGULARES E EStRUtURAS SImILARES COm ÁREA mÉDIA DAS SEÇÕES mAIOR QUE 0,25 m², PÉ-DIREItO SImPLES, Em ChAPA DE mADEIRA COmPENSADA PLAStIFICADA, 10 UtILIZAÇÕES. AF_12/2015</v>
          </cell>
          <cell r="C2051" t="str">
            <v>m²</v>
          </cell>
          <cell r="D2051">
            <v>46.47</v>
          </cell>
        </row>
        <row r="2052">
          <cell r="A2052">
            <v>92432</v>
          </cell>
          <cell r="B2052" t="str">
            <v>mONtAGEm E DESmONtAGEm DE FÔRmA DE PILARES REtANGULARES E EStRUtURAS SImILARES COm ÁREA mÉDIA DAS SEÇÕES mENOR OU IGUAL A 0,25 m², PÉ-DIREItO DUPLO, Em ChAPA DE mADEIRA COmPENSADA PLAStIFICADA, 10 UtILIZAÇÕES. AF_12/2015</v>
          </cell>
          <cell r="C2052" t="str">
            <v>m²</v>
          </cell>
          <cell r="D2052">
            <v>67.14</v>
          </cell>
        </row>
        <row r="2053">
          <cell r="A2053">
            <v>92433</v>
          </cell>
          <cell r="B2053" t="str">
            <v>mONtAGEm E DESmONtAGEm DE FÔRmA DE PILARES REtANGULARES E EStRUtURAS SImILARES COm ÁREA mÉDIA DAS SEÇÕES mAIOR QUE 0,25 m², PÉ-DIREItO DUPLO, Em ChAPA DE mADEIRA COmPENSADA PLAStIFICADA, 10 UtILIZAÇÕES. AF_12/2015</v>
          </cell>
          <cell r="C2053" t="str">
            <v>m²</v>
          </cell>
          <cell r="D2053">
            <v>60.38</v>
          </cell>
        </row>
        <row r="2054">
          <cell r="A2054">
            <v>92434</v>
          </cell>
          <cell r="B2054" t="str">
            <v>mONtAGEm E DESmONtAGEm DE FÔRmA DE PILARES REtANGULARES E EStRUtURAS SImILARES COm ÁREA mÉDIA DAS SEÇÕES mENOR OU IGUAL A 0,25 m², PÉ-DIREItO SImPLES, Em ChAPA DE mADEIRA COmPENSADA PLAStIFICADA, 12 UtILIZAÇÕES. AF_12/2015</v>
          </cell>
          <cell r="C2054" t="str">
            <v>m²</v>
          </cell>
          <cell r="D2054">
            <v>50.94</v>
          </cell>
        </row>
        <row r="2055">
          <cell r="A2055">
            <v>92435</v>
          </cell>
          <cell r="B2055" t="str">
            <v>mONtAGEm E DESmONtAGEm DE FÔRmA DE PILARES REtANGULARES E EStRUtURAS SImILARES COm ÁREA mÉDIA DAS SEÇÕES mAIOR QUE 0,25 m², PÉ-DIREItO SImPLES, Em ChAPA DE mADEIRA COmPENSADA PLAStIFICADA, 12 UtILIZAÇÕES. AF_12/2015</v>
          </cell>
          <cell r="C2055" t="str">
            <v>m²</v>
          </cell>
          <cell r="D2055">
            <v>44.41</v>
          </cell>
        </row>
        <row r="2056">
          <cell r="A2056">
            <v>92436</v>
          </cell>
          <cell r="B2056" t="str">
            <v>mONtAGEm E DESmONtAGEm DE FÔRmA DE PILARES REtANGULARES E EStRUtURAS SImILARES COm ÁREA mÉDIA DAS SEÇÕES mENOR OU IGUAL A 0,25 m², PÉ-DIREItO DUPLO, Em ChAPA DE mADEIRA COmPENSADA PLAStIFICADA, 12 UtILIZAÇÕES. AF_12/2015</v>
          </cell>
          <cell r="C2056" t="str">
            <v>m²</v>
          </cell>
          <cell r="D2056">
            <v>64.37</v>
          </cell>
        </row>
        <row r="2057">
          <cell r="A2057">
            <v>92437</v>
          </cell>
          <cell r="B2057" t="str">
            <v>mONtAGEm E DESmONtAGEm DE FÔRmA DE PILARES REtANGULARES E EStRUtURAS SImILARES COm ÁREA mÉDIA DAS SEÇÕES mAIOR QUE 0,25 m², PÉ-DIREItO DUPLO, Em ChAPA DE mADEIRA COmPENSADA PLAStIFICADA, 12 UtILIZAÇÕES. AF_12/2015</v>
          </cell>
          <cell r="C2057" t="str">
            <v>m²</v>
          </cell>
          <cell r="D2057">
            <v>57.87</v>
          </cell>
        </row>
        <row r="2058">
          <cell r="A2058">
            <v>92438</v>
          </cell>
          <cell r="B2058" t="str">
            <v>mONtAGEm E DESmONtAGEm DE FÔRmA DE PILARES REtANGULARES E EStRUtURAS SImILARES COm ÁREA mÉDIA DAS SEÇÕES mENOR OU IGUAL A 0,25 m², PÉ-DIREItO SImPLES, Em ChAPA DE mADEIRA COmPENSADA PLAStIFICADA, 14 UtILIZAÇÕES. AF_12/2015</v>
          </cell>
          <cell r="C2058" t="str">
            <v>m²</v>
          </cell>
          <cell r="D2058">
            <v>49.31</v>
          </cell>
        </row>
        <row r="2059">
          <cell r="A2059">
            <v>92439</v>
          </cell>
          <cell r="B2059" t="str">
            <v>mONtAGEm E DESmONtAGEm DE FÔRmA DE PILARES REtANGULARES E EStRUtURAS SImILARES COm ÁREA mÉDIA DAS SEÇÕES mAIOR QUE 0,25 m², PÉ-DIREItO SImPLES, Em ChAPA DE mADEIRA COmPENSADA PLAStIFICADA, 14 UtILIZAÇÕES. AF_12/2015</v>
          </cell>
          <cell r="C2059" t="str">
            <v>m²</v>
          </cell>
          <cell r="D2059">
            <v>42.94</v>
          </cell>
        </row>
        <row r="2060">
          <cell r="A2060">
            <v>92440</v>
          </cell>
          <cell r="B2060" t="str">
            <v>mONtAGEm E DESmONtAGEm DE FÔRmA DE PILARES REtANGULARES E EStRUtURAS SImILARES COm ÁREA mÉDIA DAS SEÇÕES mENOR OU IGUAL A 0,25 m², PÉ-DIREItO DUPLO, Em ChAPA DE mADEIRA COmPENSADA PLAStIFICADA, 14 UtILIZAÇÕES. AF_12/2015</v>
          </cell>
          <cell r="C2060" t="str">
            <v>m²</v>
          </cell>
          <cell r="D2060">
            <v>62.38</v>
          </cell>
        </row>
        <row r="2061">
          <cell r="A2061">
            <v>92441</v>
          </cell>
          <cell r="B2061" t="str">
            <v>mONtAGEm E DESmONtAGEm DE FÔRmA DE PILARES REtANGULARES E EStRUtURAS SImILARES COm ÁREA mÉDIA DAS SEÇÕES mAIOR QUE 0,25 m², PÉ-DIREItO DUPLO, Em ChAPA DE mADEIRA COmPENSADA PLAStIFICADA, 14 UtILIZAÇÕES. AF_12/2015</v>
          </cell>
          <cell r="C2061" t="str">
            <v>m²</v>
          </cell>
          <cell r="D2061">
            <v>56.06</v>
          </cell>
        </row>
        <row r="2062">
          <cell r="A2062">
            <v>92442</v>
          </cell>
          <cell r="B2062" t="str">
            <v>mONtAGEm E DESmONtAGEm DE FÔRmA DE PILARES REtANGULARES E EStRUtURAS SImILARES COm ÁREA mÉDIA DAS SEÇÕES mENOR OU IGUAL A 0,25 m², PÉ-DIREItO SImPLES, Em ChAPA DE mADEIRA COmPENSADA PLAStIFICADA, 18 UtILIZAÇÕES. AF_12/2015</v>
          </cell>
          <cell r="C2062" t="str">
            <v>m²</v>
          </cell>
          <cell r="D2062">
            <v>46.1</v>
          </cell>
        </row>
        <row r="2063">
          <cell r="A2063">
            <v>92443</v>
          </cell>
          <cell r="B2063" t="str">
            <v>mONtAGEm E DESmONtAGEm DE FÔRmA DE PILARES REtANGULARES E EStRUtURAS SImILARES COm ÁREA mÉDIA DAS SEÇÕES mAIOR QUE 0,25 m², PÉ-DIREItO SImPLES, Em ChAPA DE mADEIRA COmPENSADA PLAStIFICADA, 18 UtILIZAÇÕES. AF_12/2015</v>
          </cell>
          <cell r="C2063" t="str">
            <v>m²</v>
          </cell>
          <cell r="D2063">
            <v>39.97</v>
          </cell>
        </row>
        <row r="2064">
          <cell r="A2064">
            <v>92444</v>
          </cell>
          <cell r="B2064" t="str">
            <v>mONtAGEm E DESmONtAGEm DE FÔRmA DE PILARES REtANGULARES E EStRUtURAS SImILARES COm ÁREA mÉDIA DAS SEÇÕES mENOR OU IGUAL A 0,25 m², PÉ-DIREItO DUPLO, Em ChAPA DE mADEIRA COmPENSADA PLAStIFICADA, 18 UtILIZAÇÕES. AF_12/2015</v>
          </cell>
          <cell r="C2064" t="str">
            <v>m²</v>
          </cell>
          <cell r="D2064">
            <v>58.75</v>
          </cell>
        </row>
        <row r="2065">
          <cell r="A2065">
            <v>92445</v>
          </cell>
          <cell r="B2065" t="str">
            <v>mONtAGEm E DESmONtAGEm DE FÔRmA DE PILARES REtANGULARES E EStRUtURAS SImILARES COm ÁREA mÉDIA DAS SEÇÕES mAIOR QUE 0,25 m², PÉ-DIREItO DUPLO, Em ChAPA DE mADEIRA COmPENSADA PLAStIFICADA, 18 UtILIZAÇÕES. AF_12/2015</v>
          </cell>
          <cell r="C2065" t="str">
            <v>m²</v>
          </cell>
          <cell r="D2065">
            <v>52.61</v>
          </cell>
        </row>
        <row r="2066">
          <cell r="A2066">
            <v>92446</v>
          </cell>
          <cell r="B2066" t="str">
            <v>mONtAGEm E DESmONtAGEm DE FÔRmA DE VIGA, ESCORAmENtO COm PONtALEtE DE mADEIRA, PÉ-DIREItO SImPLES, Em mADEIRA SERRADA, 1 UtILIZAÇÃO. AF_12/2015</v>
          </cell>
          <cell r="C2066" t="str">
            <v>m²</v>
          </cell>
          <cell r="D2066">
            <v>199.52</v>
          </cell>
        </row>
        <row r="2067">
          <cell r="A2067">
            <v>92447</v>
          </cell>
          <cell r="B2067" t="str">
            <v>mONtAGEm E DESmONtAGEm DE FÔRmA DE VIGA, ESCORAmENtO COm PONtALEtE DE mADEIRA, PÉ-DIREItO SImPLES, Em mADEIRA SERRADA, 2 UtILIZAÇÕES. AF_12/2015</v>
          </cell>
          <cell r="C2067" t="str">
            <v>m²</v>
          </cell>
          <cell r="D2067">
            <v>142.72999999999999</v>
          </cell>
        </row>
        <row r="2068">
          <cell r="A2068">
            <v>92448</v>
          </cell>
          <cell r="B2068" t="str">
            <v>mONtAGEm E DESmONtAGEm DE FÔRmA DE VIGA, ESCORAmENtO COm PONtALEtE DE mADEIRA, PÉ-DIREItO SImPLES, Em mADEIRA SERRADA, 4 UtILIZAÇÕES. AF_12/2015</v>
          </cell>
          <cell r="C2068" t="str">
            <v>m²</v>
          </cell>
          <cell r="D2068">
            <v>111.88</v>
          </cell>
        </row>
        <row r="2069">
          <cell r="A2069">
            <v>92449</v>
          </cell>
          <cell r="B2069" t="str">
            <v>mONtAGEm E DESmONtAGEm DE FÔRmA DE VIGA, ESCORAmENtO COm GARFO DE mADEIRA, PÉ-DIREItO DUPLO, Em ChAPA DE mADEIRA RESINADA, 2 UtILIZAÇÕES. AF_12/2015</v>
          </cell>
          <cell r="C2069" t="str">
            <v>m²</v>
          </cell>
          <cell r="D2069">
            <v>183.43</v>
          </cell>
        </row>
        <row r="2070">
          <cell r="A2070">
            <v>92450</v>
          </cell>
          <cell r="B2070" t="str">
            <v>mONtAGEm E DESmONtAGEm DE FÔRmA DE VIGA, ESCORAmENtO mEtÁLICO, PÉ-DIREItO DUPLO, Em ChAPA DE mADEIRA RESINADA, 2 UtILIZAÇÕES. AF_12/2015</v>
          </cell>
          <cell r="C2070" t="str">
            <v>m²</v>
          </cell>
          <cell r="D2070">
            <v>237.84</v>
          </cell>
        </row>
        <row r="2071">
          <cell r="A2071">
            <v>92451</v>
          </cell>
          <cell r="B2071" t="str">
            <v>mONtAGEm E DESmONtAGEm DE FÔRmA DE VIGA, ESCORAmENtO COm GARFO DE mADEIRA, PÉ-DIREItO SImPLES, Em ChAPA DE mADEIRA RESINADA, 2 UtILIZAÇÕES. AF_12/2015</v>
          </cell>
          <cell r="C2071" t="str">
            <v>m²</v>
          </cell>
          <cell r="D2071">
            <v>130.27000000000001</v>
          </cell>
        </row>
        <row r="2072">
          <cell r="A2072">
            <v>92452</v>
          </cell>
          <cell r="B2072" t="str">
            <v>mONtAGEm E DESmONtAGEm DE FÔRmA DE VIGA, ESCORAmENtO mEtÁLICO, PÉ-DIREItO SImPLES, Em ChAPA DE mADEIRA RESINADA, 2 UtILIZAÇÕES. AF_12/2015</v>
          </cell>
          <cell r="C2072" t="str">
            <v>m²</v>
          </cell>
          <cell r="D2072">
            <v>132.5</v>
          </cell>
        </row>
        <row r="2073">
          <cell r="A2073">
            <v>92453</v>
          </cell>
          <cell r="B2073" t="str">
            <v>mONtAGEm E DESmONtAGEm DE FÔRmA DE VIGA, ESCORAmENtO COm GARFO DE mADEIRA, PÉ-DIREItO DUPLO, Em ChAPA DE mADEIRA RESINADA, 4 UtILIZAÇÕES. AF_12/2015</v>
          </cell>
          <cell r="C2073" t="str">
            <v>m²</v>
          </cell>
          <cell r="D2073">
            <v>155.35</v>
          </cell>
        </row>
        <row r="2074">
          <cell r="A2074">
            <v>92454</v>
          </cell>
          <cell r="B2074" t="str">
            <v>mONtAGEm E DESmONtAGEm DE FÔRmA DE VIGA, ESCORAmENtO mEtÁLICO, PÉ-DIREItO DUPLO, Em ChAPA DE mADEIRA RESINADA, 4 UtILIZAÇÕES. AF_12/2015</v>
          </cell>
          <cell r="C2074" t="str">
            <v>m²</v>
          </cell>
          <cell r="D2074">
            <v>256.64</v>
          </cell>
        </row>
        <row r="2075">
          <cell r="A2075">
            <v>92455</v>
          </cell>
          <cell r="B2075" t="str">
            <v>mONtAGEm E DESmONtAGEm DE FÔRmA DE VIGA, ESCORAmENtO COm GARFO DE mADEIRA, PÉ-DIREItO SImPLES, Em ChAPA DE mADEIRA RESINADA, 4 UtILIZAÇÕES. AF_12/2015</v>
          </cell>
          <cell r="C2075" t="str">
            <v>m²</v>
          </cell>
          <cell r="D2075">
            <v>105.98</v>
          </cell>
        </row>
        <row r="2076">
          <cell r="A2076">
            <v>92456</v>
          </cell>
          <cell r="B2076" t="str">
            <v>mONtAGEm E DESmONtAGEm DE FÔRmA DE VIGA, ESCORAmENtO mEtÁLICO, PÉ-DIREItO SImPLES, Em ChAPA DE mADEIRA RESINADA, 4 UtILIZAÇÕES. AF_12/2015</v>
          </cell>
          <cell r="C2076" t="str">
            <v>m²</v>
          </cell>
          <cell r="D2076">
            <v>113.77</v>
          </cell>
        </row>
        <row r="2077">
          <cell r="A2077">
            <v>92457</v>
          </cell>
          <cell r="B2077" t="str">
            <v>mONtAGEm E DESmONtAGEm DE FÔRmA DE VIGA, ESCORAmENtO COm GARFO DE mADEIRA, PÉ-DIREItO DUPLO, Em ChAPA DE mADEIRA RESINADA, 6 UtILIZAÇÕES. AF_12/2015</v>
          </cell>
          <cell r="C2077" t="str">
            <v>m²</v>
          </cell>
          <cell r="D2077">
            <v>134.91999999999999</v>
          </cell>
        </row>
        <row r="2078">
          <cell r="A2078">
            <v>92458</v>
          </cell>
          <cell r="B2078" t="str">
            <v>mONtAGEm E DESmONtAGEm DE FÔRmA DE VIGA, ESCORAmENtO mEtÁLICO, PÉ-DIREItO DUPLO, Em ChAPA DE mADEIRA RESINADA, 6 UtILIZAÇÕES. AF_12/2015</v>
          </cell>
          <cell r="C2078" t="str">
            <v>m²</v>
          </cell>
          <cell r="D2078">
            <v>241.03</v>
          </cell>
        </row>
        <row r="2079">
          <cell r="A2079">
            <v>92459</v>
          </cell>
          <cell r="B2079" t="str">
            <v>mONtAGEm E DESmONtAGEm DE FÔRmA DE VIGA, ESCORAmENtO COm GARFO DE mADEIRA, PÉ-DIREItO SImPLES, Em ChAPA DE mADEIRA RESINADA, 6 UtILIZAÇÕES. AF_12/2015</v>
          </cell>
          <cell r="C2079" t="str">
            <v>m²</v>
          </cell>
          <cell r="D2079">
            <v>90</v>
          </cell>
        </row>
        <row r="2080">
          <cell r="A2080">
            <v>92460</v>
          </cell>
          <cell r="B2080" t="str">
            <v>mONtAGEm E DESmONtAGEm DE FÔRmA DE VIGA, ESCORAmENtO mEtÁLICO, PÉ-DIREItO SImPLES, Em ChAPA DE mADEIRA RESINADA, 6 UtILIZAÇÕES. AF_12/2015</v>
          </cell>
          <cell r="C2080" t="str">
            <v>m²</v>
          </cell>
          <cell r="D2080">
            <v>94.56</v>
          </cell>
        </row>
        <row r="2081">
          <cell r="A2081">
            <v>92461</v>
          </cell>
          <cell r="B2081" t="str">
            <v>mONtAGEm E DESmONtAGEm DE FÔRmA DE VIGA, ESCORAmENtO COm GARFO DE mADEIRA, PÉ-DIREItO DUPLO, Em ChAPA DE mADEIRA RESINADA, 8 UtILIZAÇÕES. AF_12/2015</v>
          </cell>
          <cell r="C2081" t="str">
            <v>m²</v>
          </cell>
          <cell r="D2081">
            <v>123.65</v>
          </cell>
        </row>
        <row r="2082">
          <cell r="A2082">
            <v>92462</v>
          </cell>
          <cell r="B2082" t="str">
            <v>mONtAGEm E DESmONtAGEm DE FÔRmA DE VIGA, ESCORAmENtO mEtÁLICO, PÉ-DIREItO DUPLO, Em ChAPA DE mADEIRA RESINADA, 8 UtILIZAÇÕES. AF_12/2015</v>
          </cell>
          <cell r="C2082" t="str">
            <v>m²</v>
          </cell>
          <cell r="D2082">
            <v>230.72</v>
          </cell>
        </row>
        <row r="2083">
          <cell r="A2083">
            <v>92463</v>
          </cell>
          <cell r="B2083" t="str">
            <v>mONtAGEm E DESmONtAGEm DE FÔRmA DE VIGA, ESCORAmENtO COm GARFO DE mADEIRA, PÉ-DIREItO SImPLES, Em ChAPA DE mADEIRA RESINADA, 8 UtILIZAÇÕES. AF_12/2015</v>
          </cell>
          <cell r="C2083" t="str">
            <v>m²</v>
          </cell>
          <cell r="D2083">
            <v>81.069999999999993</v>
          </cell>
        </row>
        <row r="2084">
          <cell r="A2084">
            <v>92464</v>
          </cell>
          <cell r="B2084" t="str">
            <v>mONtAGEm E DESmONtAGEm DE FÔRmA DE VIGA, ESCORAmENtO mEtÁLICO, PÉ-DIREItO SImPLES, Em ChAPA DE mADEIRA RESINADA, 8 UtILIZAÇÕES. AF_12/2015</v>
          </cell>
          <cell r="C2084" t="str">
            <v>m²</v>
          </cell>
          <cell r="D2084">
            <v>89.81</v>
          </cell>
        </row>
        <row r="2085">
          <cell r="A2085">
            <v>92465</v>
          </cell>
          <cell r="B2085" t="str">
            <v>mONtAGEm E DESmONtAGEm DE FÔRmA DE VIGA, ESCORAmENtO COm GARFO DE mADEIRA, PÉ-DIREItO DUPLO, Em ChAPA DE mADEIRA PLAStIFICADA, 10 UtILIZAÇÕES. AF_12/2015</v>
          </cell>
          <cell r="C2085" t="str">
            <v>m²</v>
          </cell>
          <cell r="D2085">
            <v>99.64</v>
          </cell>
        </row>
        <row r="2086">
          <cell r="A2086">
            <v>92466</v>
          </cell>
          <cell r="B2086" t="str">
            <v>mONtAGEm E DESmONtAGEm DE FÔRmA DE VIGA, ESCORAmENtO mEtÁLICO, PÉ-DIREItO DUPLO, Em ChAPA DE mADEIRA PLAStIFICADA, 10 UtILIZAÇÕES. AF_12/2015</v>
          </cell>
          <cell r="C2086" t="str">
            <v>m²</v>
          </cell>
          <cell r="D2086">
            <v>221.37</v>
          </cell>
        </row>
        <row r="2087">
          <cell r="A2087">
            <v>92467</v>
          </cell>
          <cell r="B2087" t="str">
            <v>mONtAGEm E DESmONtAGEm DE FÔRmA DE VIGA, ESCORAmENtO COm GARFO DE mADEIRA, PÉ-DIREItO SImPLES, Em ChAPA DE mADEIRA PLAStIFICADA, 10 UtILIZAÇÕES. AF_12/2015</v>
          </cell>
          <cell r="C2087" t="str">
            <v>m²</v>
          </cell>
          <cell r="D2087">
            <v>66.13</v>
          </cell>
        </row>
        <row r="2088">
          <cell r="A2088">
            <v>92468</v>
          </cell>
          <cell r="B2088" t="str">
            <v>mONtAGEm E DESmONtAGEm DE FÔRmA DE VIGA, ESCORAmENtO mEtÁLICO, PÉ-DIREItO SImPLES, Em ChAPA DE mADEIRA PLAStIFICADA, 10 UtILIZAÇÕES. AF_12/2015</v>
          </cell>
          <cell r="C2088" t="str">
            <v>m²</v>
          </cell>
          <cell r="D2088">
            <v>81.34</v>
          </cell>
        </row>
        <row r="2089">
          <cell r="A2089">
            <v>92469</v>
          </cell>
          <cell r="B2089" t="str">
            <v>mONtAGEm E DESmONtAGEm DE FÔRmA DE VIGA, ESCORAmENtO COm GARFO DE mADEIRA, PÉ-DIREItO DUPLO, Em ChAPA DE mADEIRA PLAStIFICADA, 12 UtILIZAÇÕES. AF_12/2015</v>
          </cell>
          <cell r="C2089" t="str">
            <v>m²</v>
          </cell>
          <cell r="D2089">
            <v>91.15</v>
          </cell>
        </row>
        <row r="2090">
          <cell r="A2090">
            <v>92470</v>
          </cell>
          <cell r="B2090" t="str">
            <v>mONtAGEm E DESmONtAGEm DE FÔRmA DE VIGA, ESCORAmENtO mEtÁLICO, PÉ-DIREItO DUPLO, Em ChAPA DE mADEIRA PLAStIFICADA, 12 UtILIZAÇÕES. AF_12/2015</v>
          </cell>
          <cell r="C2090" t="str">
            <v>m²</v>
          </cell>
          <cell r="D2090">
            <v>215.5</v>
          </cell>
        </row>
        <row r="2091">
          <cell r="A2091">
            <v>92471</v>
          </cell>
          <cell r="B2091" t="str">
            <v>mONtAGEm E DESmONtAGEm DE FÔRmA DE VIGA, ESCORAmENtO COm GARFO DE mADEIRA, PÉ-DIREItO SImPLES, Em ChAPA DE mADEIRA PLAStIFICADA, 12 UtILIZAÇÕES. AF_12/2015</v>
          </cell>
          <cell r="C2091" t="str">
            <v>m²</v>
          </cell>
          <cell r="D2091">
            <v>60.56</v>
          </cell>
        </row>
        <row r="2092">
          <cell r="A2092">
            <v>92472</v>
          </cell>
          <cell r="B2092" t="str">
            <v>mONtAGEm E DESmONtAGEm DE FÔRmA DE VIGA, ESCORAmENtO mEtÁLICO, PÉ-DIREItO SImPLES, Em ChAPA DE mADEIRA PLAStIFICADA, 12 UtILIZAÇÕES. AF_12/2015</v>
          </cell>
          <cell r="C2092" t="str">
            <v>m²</v>
          </cell>
          <cell r="D2092">
            <v>76.45</v>
          </cell>
        </row>
        <row r="2093">
          <cell r="A2093">
            <v>92473</v>
          </cell>
          <cell r="B2093" t="str">
            <v>mONtAGEm E DESmONtAGEm DE FÔRmA DE VIGA, ESCORAmENtO COm GARFO DE mADEIRA, PÉ-DIREItO DUPLO, Em ChAPA DE mADEIRA PLAStIFICADA, 14 UtILIZAÇÕES. AF_12/2015</v>
          </cell>
          <cell r="C2093" t="str">
            <v>m²</v>
          </cell>
          <cell r="D2093">
            <v>84.1</v>
          </cell>
        </row>
        <row r="2094">
          <cell r="A2094">
            <v>92474</v>
          </cell>
          <cell r="B2094" t="str">
            <v>mONtAGEm E DESmONtAGEm DE FÔRmA DE VIGA, ESCORAmENtO mEtÁLICO, PÉ-DIREItO DUPLO, Em ChAPA DE mADEIRA PLAStIFICADA, 14 UtILIZAÇÕES. AF_12/2015</v>
          </cell>
          <cell r="C2094" t="str">
            <v>m²</v>
          </cell>
          <cell r="D2094">
            <v>210.33</v>
          </cell>
        </row>
        <row r="2095">
          <cell r="A2095">
            <v>92475</v>
          </cell>
          <cell r="B2095" t="str">
            <v>mONtAGEm E DESmONtAGEm DE FÔRmA DE VIGA, ESCORAmENtO COm GARFO DE mADEIRA, PÉ-DIREItO SImPLES, Em ChAPA DE mADEIRA PLAStIFICADA, 14 UtILIZAÇÕES. AF_12/2015</v>
          </cell>
          <cell r="C2095" t="str">
            <v>m²</v>
          </cell>
          <cell r="D2095">
            <v>55.92</v>
          </cell>
        </row>
        <row r="2096">
          <cell r="A2096">
            <v>92476</v>
          </cell>
          <cell r="B2096" t="str">
            <v>mONtAGEm E DESmONtAGEm DE FÔRmA DE VIGA, ESCORAmENtO mEtÁLICO, PÉ-DIREItO SImPLES, Em ChAPA DE mADEIRA PLAStIFICADA, 14 UtILIZAÇÕES. AF_12/2015</v>
          </cell>
          <cell r="C2096" t="str">
            <v>m²</v>
          </cell>
          <cell r="D2096">
            <v>72.2</v>
          </cell>
        </row>
        <row r="2097">
          <cell r="A2097">
            <v>92477</v>
          </cell>
          <cell r="B2097" t="str">
            <v>mONtAGEm E DESmONtAGEm DE FÔRmA DE VIGA, ESCORAmENtO COm GARFO DE mADEIRA, PÉ-DIREItO DUPLO, Em ChAPA DE mADEIRA PLAStIFICADA, 18 UtILIZAÇÕES. AF_12/2015</v>
          </cell>
          <cell r="C2097" t="str">
            <v>m²</v>
          </cell>
          <cell r="D2097">
            <v>69.569999999999993</v>
          </cell>
        </row>
        <row r="2098">
          <cell r="A2098">
            <v>92478</v>
          </cell>
          <cell r="B2098" t="str">
            <v>mONtAGEm E DESmONtAGEm DE FÔRmA DE VIGA, ESCORAmENtO mEtÁLICO, PÉ-DIREItO DUPLO, Em ChAPA DE mADEIRA PLAStIFICADA, 18 UtILIZAÇÕES. AF_12/2015</v>
          </cell>
          <cell r="C2098" t="str">
            <v>m²</v>
          </cell>
          <cell r="D2098">
            <v>200.44</v>
          </cell>
        </row>
        <row r="2099">
          <cell r="A2099">
            <v>92479</v>
          </cell>
          <cell r="B2099" t="str">
            <v>mONtAGEm E DESmONtAGEm DE FÔRmA DE VIGA, ESCORAmENtO COm GARFO DE mADEIRA, PÉ-DIREItO SImPLES, Em ChAPA DE mADEIRA PLAStIFICADA, 18 UtILIZAÇÕES. AF_12/2015</v>
          </cell>
          <cell r="C2099" t="str">
            <v>m²</v>
          </cell>
          <cell r="D2099">
            <v>46.32</v>
          </cell>
        </row>
        <row r="2100">
          <cell r="A2100">
            <v>92480</v>
          </cell>
          <cell r="B2100" t="str">
            <v>mONtAGEm E DESmONtAGEm DE FÔRmA DE VIGA, ESCORAmENtO mEtÁLICO, PÉ-DIREItO SImPLES, Em ChAPA DE mADEIRA PLAStIFICADA, 18 UtILIZAÇÕES. AF_12/2015</v>
          </cell>
          <cell r="C2100" t="str">
            <v>m²</v>
          </cell>
          <cell r="D2100">
            <v>63.98</v>
          </cell>
        </row>
        <row r="2101">
          <cell r="A2101">
            <v>92481</v>
          </cell>
          <cell r="B2101" t="str">
            <v>mONtAGEm E DESmONtAGEm DE FÔRmA DE LAJE mACIÇA COm ÁREA mÉDIA mENOR OU IGUAL A 20 m², PÉ-DIREItO SImPLES, Em mADEIRA SERRADA, 1 UtILIZAÇÃO. AF_12/2015</v>
          </cell>
          <cell r="C2101" t="str">
            <v>m²</v>
          </cell>
          <cell r="D2101">
            <v>268.08</v>
          </cell>
        </row>
        <row r="2102">
          <cell r="A2102">
            <v>92482</v>
          </cell>
          <cell r="B2102" t="str">
            <v>mONtAGEm E DESmONtAGEm DE FÔRmA DE LAJE mACIÇA COm ÁREA mÉDIA mAIOR QUE 20 m², PÉ-DIREItO SImPLES, Em mADEIRA SERRADA, 1 UtILIZAÇÃO. AF_12/2015</v>
          </cell>
          <cell r="C2102" t="str">
            <v>m²</v>
          </cell>
          <cell r="D2102">
            <v>252.9</v>
          </cell>
        </row>
        <row r="2103">
          <cell r="A2103">
            <v>92483</v>
          </cell>
          <cell r="B2103" t="str">
            <v>mONtAGEm E DESmONtAGEm DE FÔRmA DE LAJE mACIÇA COm ÁREA mÉDIA mENOR OU IGUAL A 20 m², PÉ-DIREItO SImPLES, Em mADEIRA SERRADA, 2 UtILIZAÇÕES. AF_12/2015</v>
          </cell>
          <cell r="C2103" t="str">
            <v>m²</v>
          </cell>
          <cell r="D2103">
            <v>202.26</v>
          </cell>
        </row>
        <row r="2104">
          <cell r="A2104">
            <v>92484</v>
          </cell>
          <cell r="B2104" t="str">
            <v>mONtAGEm E DESmONtAGEm DE FÔRmA DE LAJE mACIÇA COm ÁREA mÉDIA mAIOR QUE 20 m², PÉ-DIREItO SImPLES, Em mADEIRA SERRADA, 2 UtILIZAÇÕES. AF_12/2015</v>
          </cell>
          <cell r="C2104" t="str">
            <v>m²</v>
          </cell>
          <cell r="D2104">
            <v>188.83</v>
          </cell>
        </row>
        <row r="2105">
          <cell r="A2105">
            <v>92485</v>
          </cell>
          <cell r="B2105" t="str">
            <v>mONtAGEm E DESmONtAGEm DE FÔRmA DE LAJE mACIÇA COm ÁREA mÉDIA mENOR OU IGUAL A 20 m², PÉ-DIREItO SImPLES, Em mADEIRA SERRADA, 4 UtILIZAÇÕES. AF_12/2015</v>
          </cell>
          <cell r="C2105" t="str">
            <v>m²</v>
          </cell>
          <cell r="D2105">
            <v>143.77000000000001</v>
          </cell>
        </row>
        <row r="2106">
          <cell r="A2106">
            <v>92486</v>
          </cell>
          <cell r="B2106" t="str">
            <v>mONtAGEm E DESmONtAGEm DE FÔRmA DE LAJE mACIÇA COm ÁREA mÉDIA mAIOR QUE 20 m², PÉ-DIREItO SImPLES, Em mADEIRA SERRADA, 4 UtILIZAÇÕES. AF_12/2015</v>
          </cell>
          <cell r="C2106" t="str">
            <v>m²</v>
          </cell>
          <cell r="D2106">
            <v>133.46</v>
          </cell>
        </row>
        <row r="2107">
          <cell r="A2107">
            <v>92487</v>
          </cell>
          <cell r="B2107" t="str">
            <v>mONtAGEm E DESmONtAGEm DE FÔRmA DE LAJE NERVURADA COm CUBEtA E ASSOALhO COm ÁREA mÉDIA mENOR OU IGUAL A 20 m², PÉ-DIREItO DUPLO, Em ChAPA DE mADEIRA COmPENSADA RESINADA, 8 UtILIZAÇÕES. AF_12/2015</v>
          </cell>
          <cell r="C2107" t="str">
            <v>m²</v>
          </cell>
          <cell r="D2107">
            <v>91.24</v>
          </cell>
        </row>
        <row r="2108">
          <cell r="A2108">
            <v>92488</v>
          </cell>
          <cell r="B2108" t="str">
            <v>mONtAGEm E DESmONtAGEm DE FÔRmA DE LAJE NERVURADA COm CUBEtA E ASSOALhO COm ÁREA mÉDIA mAIOR QUE 20 m², PÉ-DIREItO DUPLO, Em ChAPA DE mADEIRA COmPENSADA RESINADA, 8 UtILIZAÇÕES. AF_12/2015</v>
          </cell>
          <cell r="C2108" t="str">
            <v>m²</v>
          </cell>
          <cell r="D2108">
            <v>87.69</v>
          </cell>
        </row>
        <row r="2109">
          <cell r="A2109">
            <v>92489</v>
          </cell>
          <cell r="B2109" t="str">
            <v>mONtAGEm E DESmONtAGEm DE FÔRmA DE LAJE NERVURADA COm CUBEtA E ASSOALhO COm ÁREA mÉDIA mENOR OU IGUAL A 20 m², PÉ-DIREItO SImPLES, Em ChAPA DE mADEIRA COmPENSADA RESINADA, 8 UtILIZAÇÕES. AF_12/2015</v>
          </cell>
          <cell r="C2109" t="str">
            <v>m²</v>
          </cell>
          <cell r="D2109">
            <v>53.17</v>
          </cell>
        </row>
        <row r="2110">
          <cell r="A2110">
            <v>92490</v>
          </cell>
          <cell r="B2110" t="str">
            <v>mONtAGEm E DESmONtAGEm DE FÔRmA DE LAJE NERVURADA COm CUBEtA E ASSOALhO COm ÁREA mÉDIA mAIOR QUE 20 m², PÉ-DIREItO SImPLES, Em ChAPA DE mADEIRA COmPENSADA RESINADA, 8 UtILIZAÇÕES. AF_12/2015</v>
          </cell>
          <cell r="C2110" t="str">
            <v>m²</v>
          </cell>
          <cell r="D2110">
            <v>49.91</v>
          </cell>
        </row>
        <row r="2111">
          <cell r="A2111">
            <v>92491</v>
          </cell>
          <cell r="B2111" t="str">
            <v>mONtAGEm E DESmONtAGEm DE FÔRmA DE LAJE NERVURADA COm CUBEtA E ASSOALhO COm ÁREA mÉDIA mENOR OU IGUAL A 20 m², PÉ-DIREItO DUPLO, Em ChAPA DE mADEIRA COmPENSADA RESINADA, 10 UtILIZAÇÕES. AF_12/2015</v>
          </cell>
          <cell r="C2111" t="str">
            <v>m²</v>
          </cell>
          <cell r="D2111">
            <v>88</v>
          </cell>
        </row>
        <row r="2112">
          <cell r="A2112">
            <v>92492</v>
          </cell>
          <cell r="B2112" t="str">
            <v>mONtAGEm E DESmONtAGEm DE FÔRmA DE LAJE NERVURADA COm CUBEtA E ASSOALhO COm ÁREA mÉDIA mAIOR QUE 20 m², PÉ-DIREItO DUPLO, Em ChAPA DE mADEIRA COmPENSADA RESINADA, 10 UtILIZAÇÕES. AF_12/2015</v>
          </cell>
          <cell r="C2112" t="str">
            <v>m²</v>
          </cell>
          <cell r="D2112">
            <v>84.61</v>
          </cell>
        </row>
        <row r="2113">
          <cell r="A2113">
            <v>92493</v>
          </cell>
          <cell r="B2113" t="str">
            <v>mONtAGEm E DESmONtAGEm DE FÔRmA DE LAJE NERVURADA COm CUBEtA E ASSOALhO COm ÁREA mÉDIA mENOR OU IGUAL A 20 m², PÉ-DIREItO SImPLES, Em ChAPA DE mADEIRA COmPENSADA RESINADA, 10 UtILIZAÇÕES. AF_12/2015</v>
          </cell>
          <cell r="C2113" t="str">
            <v>m²</v>
          </cell>
          <cell r="D2113">
            <v>47.78</v>
          </cell>
        </row>
        <row r="2114">
          <cell r="A2114">
            <v>92494</v>
          </cell>
          <cell r="B2114" t="str">
            <v>mONtAGEm E DESmONtAGEm DE FÔRmA DE LAJE NERVURADA COm CUBEtA E ASSOALhO COm ÁREA mÉDIA mAIOR QUE 20 m², PÉ-DIREItO SImPLES, Em ChAPA DE mADEIRA COmPENSADA RESINADA, 10 UtILIZAÇÕES. AF_12/2015</v>
          </cell>
          <cell r="C2114" t="str">
            <v>m²</v>
          </cell>
          <cell r="D2114">
            <v>47.36</v>
          </cell>
        </row>
        <row r="2115">
          <cell r="A2115">
            <v>92495</v>
          </cell>
          <cell r="B2115" t="str">
            <v>mONtAGEm E DESmONtAGEm DE FÔRmA DE LAJE NERVURADA COm CUBEtA E ASSOALhO COm ÁREA mÉDIA mENOR OU IGUAL A 20 m², PÉ-DIREItO DUPLO, Em ChAPA DE mADEIRA COmPENSADA RESINADA, 12 UtILIZAÇÕES. AF_12/2015</v>
          </cell>
          <cell r="C2115" t="str">
            <v>m²</v>
          </cell>
          <cell r="D2115">
            <v>85.79</v>
          </cell>
        </row>
        <row r="2116">
          <cell r="A2116">
            <v>92496</v>
          </cell>
          <cell r="B2116" t="str">
            <v>mONtAGEm E DESmONtAGEm DE FÔRmA DE LAJE NERVURADA COm CUBEtA E ASSOALhO COm ÁREA mÉDIA mAIOR QUE 20 m², PÉ-DIREItO DUPLO, Em ChAPA DE mADEIRA COmPENSADA RESINADA, 12 UtILIZAÇÕES. AF_12/2015</v>
          </cell>
          <cell r="C2116" t="str">
            <v>m²</v>
          </cell>
          <cell r="D2116">
            <v>82.54</v>
          </cell>
        </row>
        <row r="2117">
          <cell r="A2117">
            <v>92497</v>
          </cell>
          <cell r="B2117" t="str">
            <v>mONtAGEm E DESmONtAGEm DE FÔRmA DE LAJE NERVURADA COm CUBEtA E ASSOALhO COm ÁREA mÉDIA mENOR OU IGUAL A 20 m², PÉ-DIREItO SImPLES, Em ChAPA DE mADEIRA COmPENSADA RESINADA, 12 UtILIZAÇÕES. AF_12/2015</v>
          </cell>
          <cell r="C2117" t="str">
            <v>m²</v>
          </cell>
          <cell r="D2117">
            <v>48.67</v>
          </cell>
        </row>
        <row r="2118">
          <cell r="A2118">
            <v>92498</v>
          </cell>
          <cell r="B2118" t="str">
            <v>mONtAGEm E DESmONtAGEm DE FÔRmA DE LAJE NERVURADA COm CUBEtA E ASSOALhO COm ÁREA mÉDIA mAIOR QUE 20 m², PÉ-DIREItO SImPLES, Em ChAPA DE mADEIRA COmPENSADA RESINADA, 12 UtILIZAÇÕES. AF_12/2015</v>
          </cell>
          <cell r="C2118" t="str">
            <v>m²</v>
          </cell>
          <cell r="D2118">
            <v>45.64</v>
          </cell>
        </row>
        <row r="2119">
          <cell r="A2119">
            <v>92499</v>
          </cell>
          <cell r="B2119" t="str">
            <v>mONtAGEm E DESmONtAGEm DE FÔRmA DE LAJE NERVURADA COm CUBEtA E ASSOALhO COm ÁREA mÉDIA mENOR OU IGUAL A 20 m², PÉ-DIREItO DUPLO, Em ChAPA DE mADEIRA COmPENSADA RESINADA, 14 UtILIZAÇÕES. AF_12/2015</v>
          </cell>
          <cell r="C2119" t="str">
            <v>m²</v>
          </cell>
          <cell r="D2119">
            <v>84.43</v>
          </cell>
        </row>
        <row r="2120">
          <cell r="A2120">
            <v>92500</v>
          </cell>
          <cell r="B2120" t="str">
            <v>mONtAGEm E DESmONtAGEm DE FÔRmA DE LAJE NERVURADA COm CUBEtA E ASSOALhO COm ÁREA mÉDIA mAIOR QUE 20 m², PÉ-DIREItO DUPLO, Em ChAPA DE mADEIRA COmPENSADA RESINADA, 14 UtILIZAÇÕES. AF_12/2015</v>
          </cell>
          <cell r="C2120" t="str">
            <v>m²</v>
          </cell>
          <cell r="D2120">
            <v>81.27</v>
          </cell>
        </row>
        <row r="2121">
          <cell r="A2121">
            <v>92501</v>
          </cell>
          <cell r="B2121" t="str">
            <v>mONtAGEm E DESmONtAGEm DE FÔRmA DE LAJE NERVURADA COm CUBEtA E ASSOALhO COm ÁREA mÉDIA mENOR OU IGUAL A 20 m², PÉ-DIREItO SImPLES, Em ChAPA DE mADEIRA COmPENSADA RESINADA, 14 UtILIZAÇÕES. AF_12/2015</v>
          </cell>
          <cell r="C2121" t="str">
            <v>m²</v>
          </cell>
          <cell r="D2121">
            <v>47.57</v>
          </cell>
        </row>
        <row r="2122">
          <cell r="A2122">
            <v>92502</v>
          </cell>
          <cell r="B2122" t="str">
            <v>mONtAGEm E DESmONtAGEm DE FÔRmA DE LAJE NERVURADA COm CUBEtA E ASSOALhO COm ÁREA mÉDIA mAIOR QUE 20 m², PÉ-DIREItO SImPLES, Em ChAPA DE mADEIRA COmPENSADA RESINADA, 14 UtILIZAÇÕES. AF_12/2015</v>
          </cell>
          <cell r="C2122" t="str">
            <v>m²</v>
          </cell>
          <cell r="D2122">
            <v>44.62</v>
          </cell>
        </row>
        <row r="2123">
          <cell r="A2123">
            <v>92503</v>
          </cell>
          <cell r="B2123" t="str">
            <v>mONtAGEm E DESmONtAGEm DE FÔRmA DE LAJE NERVURADA COm CUBEtA E ASSOALhO COm ÁREA mÉDIA mENOR OU IGUAL A 20 m², PÉ-DIREItO DUPLO, Em ChAPA DE mADEIRA COmPENSADA RESINADA, 18 UtILIZAÇÕES. AF_12/2015</v>
          </cell>
          <cell r="C2123" t="str">
            <v>m²</v>
          </cell>
          <cell r="D2123">
            <v>82.33</v>
          </cell>
        </row>
        <row r="2124">
          <cell r="A2124">
            <v>92504</v>
          </cell>
          <cell r="B2124" t="str">
            <v>mONtAGEm E DESmONtAGEm DE FÔRmA DE LAJE NERVURADA COm CUBEtA E ASSOALhO COm ÁREA mÉDIA mAIOR QUE 20 m², PÉ-DIREItO DUPLO, Em ChAPA DE mADEIRA COmPENSADA RESINADA, 18 UtILIZAÇÕES. AF_12/2015</v>
          </cell>
          <cell r="C2124" t="str">
            <v>m²</v>
          </cell>
          <cell r="D2124">
            <v>52.58</v>
          </cell>
        </row>
        <row r="2125">
          <cell r="A2125">
            <v>92505</v>
          </cell>
          <cell r="B2125" t="str">
            <v>mONtAGEm E DESmONtAGEm DE FÔRmA DE LAJE NERVURADA COm CUBEtA E ASSOALhO COm ÁREA mÉDIA mENOR OU IGUAL A 20 m², PÉ-DIREItO SImPLES, Em ChAPA DE mADEIRA COmPENSADA RESINADA, 18 UtILIZAÇÕES. AF_12/2015</v>
          </cell>
          <cell r="C2125" t="str">
            <v>m²</v>
          </cell>
          <cell r="D2125">
            <v>45.82</v>
          </cell>
        </row>
        <row r="2126">
          <cell r="A2126">
            <v>92506</v>
          </cell>
          <cell r="B2126" t="str">
            <v>mONtAGEm E DESmONtAGEm DE FÔRmA DE LAJE NERVURADA COm CUBEtA E ASSOALhO COm ÁREA mÉDIA mAIOR QUE 20 m², PÉ-DIREItO SImPLES, Em ChAPA DE mADEIRA COmPENSADA RESINADA, 18 UtILIZAÇÕES. AF_12/2015</v>
          </cell>
          <cell r="C2126" t="str">
            <v>m²</v>
          </cell>
          <cell r="D2126">
            <v>42.99</v>
          </cell>
        </row>
        <row r="2127">
          <cell r="A2127">
            <v>92507</v>
          </cell>
          <cell r="B2127" t="str">
            <v>mONtAGEm E DESmONtAGEm DE FÔRmA DE LAJE mACIÇA COm ÁREA mÉDIA mENOR OU IGUAL A 20 m², PÉ-DIREItO DUPLO, Em ChAPA DE mADEIRA COmPENSADA RESINADA, 2 UtILIZAÇÕES. AF_12/2015</v>
          </cell>
          <cell r="C2127" t="str">
            <v>m²</v>
          </cell>
          <cell r="D2127">
            <v>81.790000000000006</v>
          </cell>
        </row>
        <row r="2128">
          <cell r="A2128">
            <v>92508</v>
          </cell>
          <cell r="B2128" t="str">
            <v>mONtAGEm E DESmONtAGEm DE FÔRmA DE LAJE mACIÇA COm ÁREA mÉDIA mAIOR QUE 20 m², PÉ-DIREItO DUPLO, Em ChAPA DE mADEIRA COmPENSADA RESINADA, 2 UtILIZAÇÕES. AF_12/2015</v>
          </cell>
          <cell r="C2128" t="str">
            <v>m²</v>
          </cell>
          <cell r="D2128">
            <v>78.94</v>
          </cell>
        </row>
        <row r="2129">
          <cell r="A2129">
            <v>92509</v>
          </cell>
          <cell r="B2129" t="str">
            <v>mONtAGEm E DESmONtAGEm DE FÔRmA DE LAJE mACIÇA COm ÁREA mÉDIA mENOR OU IGUAL A 20 m², PÉ-DIREItO SImPLES, Em ChAPA DE mADEIRA COmPENSADA RESINADA, 2 UtILIZAÇÕES. AF_12/2015</v>
          </cell>
          <cell r="C2129" t="str">
            <v>m²</v>
          </cell>
          <cell r="D2129">
            <v>46.63</v>
          </cell>
        </row>
        <row r="2130">
          <cell r="A2130">
            <v>92510</v>
          </cell>
          <cell r="B2130" t="str">
            <v>mONtAGEm E DESmONtAGEm DE FÔRmA DE LAJE mACIÇA COm ÁREA mÉDIA mAIOR QUE 20 m², PÉ-DIREItO SImPLES, Em ChAPA DE mADEIRA COmPENSADA RESINADA, 2 UtILIZAÇÕES. AF_12/2015</v>
          </cell>
          <cell r="C2130" t="str">
            <v>m²</v>
          </cell>
          <cell r="D2130">
            <v>44.02</v>
          </cell>
        </row>
        <row r="2131">
          <cell r="A2131">
            <v>92511</v>
          </cell>
          <cell r="B2131" t="str">
            <v>mONtAGEm E DESmONtAGEm DE FÔRmA DE LAJE mACIÇA COm ÁREA mÉDIA mENOR OU IGUAL A 20 m², PÉ-DIREItO DUPLO, Em ChAPA DE mADEIRA COmPENSADA RESINADA, 4 UtILIZAÇÕES. AF_12/2015</v>
          </cell>
          <cell r="C2131" t="str">
            <v>m²</v>
          </cell>
          <cell r="D2131">
            <v>73.92</v>
          </cell>
        </row>
        <row r="2132">
          <cell r="A2132">
            <v>92512</v>
          </cell>
          <cell r="B2132" t="str">
            <v>mONtAGEm E DESmONtAGEm DE FÔRmA DE LAJE mACIÇA COm ÁREA mÉDIA mAIOR QUE 20 m², PÉ-DIREItO DUPLO, Em ChAPA DE mADEIRA COmPENSADA RESINADA, 4 UtILIZAÇÕES. AF_12/2015</v>
          </cell>
          <cell r="C2132" t="str">
            <v>m²</v>
          </cell>
          <cell r="D2132">
            <v>71.73</v>
          </cell>
        </row>
        <row r="2133">
          <cell r="A2133">
            <v>92513</v>
          </cell>
          <cell r="B2133" t="str">
            <v>mONtAGEm E DESmONtAGEm DE FÔRmA DE LAJE mACIÇA COm ÁREA mÉDIA mENOR OU IGUAL A 20 m², PÉ-DIREItO SImPLES, Em ChAPA DE mADEIRA COmPENSADA RESINADA, 4 UtILIZAÇÕES. AF_12/2015</v>
          </cell>
          <cell r="C2133" t="str">
            <v>m²</v>
          </cell>
          <cell r="D2133">
            <v>34.590000000000003</v>
          </cell>
        </row>
        <row r="2134">
          <cell r="A2134">
            <v>92514</v>
          </cell>
          <cell r="B2134" t="str">
            <v>mONtAGEm E DESmONtAGEm DE FÔRmA DE LAJE mACIÇA COm ÁREA mÉDIA mAIOR QUE 20 m², PÉ-DIREItO SImPLES, Em ChAPA DE mADEIRA COmPENSADA RESINADA, 4 UtILIZAÇÕES. AF_12/2015</v>
          </cell>
          <cell r="C2134" t="str">
            <v>m²</v>
          </cell>
          <cell r="D2134">
            <v>32.58</v>
          </cell>
        </row>
        <row r="2135">
          <cell r="A2135">
            <v>92515</v>
          </cell>
          <cell r="B2135" t="str">
            <v>mONtAGEm E DESmONtAGEm DE FÔRmA DE LAJE mACIÇA COm ÁREA mÉDIA mAIOR QUE 20 m², PÉ-DIREItO DUPLO, Em ChAPA DE mADEIRA COmPENSADA RESINADA, 6 UtILIZAÇÕES. AF_12/2015</v>
          </cell>
          <cell r="C2135" t="str">
            <v>m²</v>
          </cell>
          <cell r="D2135">
            <v>66.62</v>
          </cell>
        </row>
        <row r="2136">
          <cell r="A2136">
            <v>92516</v>
          </cell>
          <cell r="B2136" t="str">
            <v>mONtAGEm E DESmONtAGEm DE FÔRmA DE LAJE mACIÇA COm ÁREA mÉDIA mENOR OU IGUAL A 20 m², PÉ-DIREItO DUPLO, Em ChAPA DE mADEIRA COmPENSADA RESINADA, 6 UtILIZAÇÕES. AF_12/2015</v>
          </cell>
          <cell r="C2136" t="str">
            <v>m²</v>
          </cell>
          <cell r="D2136">
            <v>64.739999999999995</v>
          </cell>
        </row>
        <row r="2137">
          <cell r="A2137">
            <v>92517</v>
          </cell>
          <cell r="B2137" t="str">
            <v>mONtAGEm E DESmONtAGEm DE FÔRmA DE LAJE mACIÇA COm ÁREA mÉDIA mENOR OU IGUAL A 20 m², PÉ-DIREItO SImPLES, Em ChAPA DE mADEIRA COmPENSADA RESINADA, 6 UtILIZAÇÕES. AF_12/2015</v>
          </cell>
          <cell r="C2137" t="str">
            <v>m²</v>
          </cell>
          <cell r="D2137">
            <v>29</v>
          </cell>
        </row>
        <row r="2138">
          <cell r="A2138">
            <v>92518</v>
          </cell>
          <cell r="B2138" t="str">
            <v>mONtAGEm E DESmONtAGEm DE FÔRmA DE LAJE mACIÇA COm ÁREA mÉDIA mAIOR QUE 20 m², PÉ-DIREItO SImPLES, Em ChAPA DE mADEIRA COmPENSADA RESINADA, 6 UtILIZAÇÕES. AF_12/2015</v>
          </cell>
          <cell r="C2138" t="str">
            <v>m²</v>
          </cell>
          <cell r="D2138">
            <v>27.24</v>
          </cell>
        </row>
        <row r="2139">
          <cell r="A2139">
            <v>92519</v>
          </cell>
          <cell r="B2139" t="str">
            <v>mONtAGEm E DESmONtAGEm DE FÔRmA DE LAJE mACIÇA COm ÁREA mÉDIA mENOR OU IGUAL A 20 m², PÉ-DIREItO DUPLO, Em ChAPA DE mADEIRA COmPENSADA RESINADA, 8 UtILIZAÇÕES. AF_12/2015</v>
          </cell>
          <cell r="C2139" t="str">
            <v>m²</v>
          </cell>
          <cell r="D2139">
            <v>62.92</v>
          </cell>
        </row>
        <row r="2140">
          <cell r="A2140">
            <v>92520</v>
          </cell>
          <cell r="B2140" t="str">
            <v>mONtAGEm E DESmONtAGEm DE FÔRmA DE LAJE mACIÇA COm ÁREA mÉDIA mAIOR QUE 20 m², PÉ-DIREItO DUPLO, Em ChAPA DE mADEIRA COmPENSADA RESINADA, 8 UtILIZAÇÕES. AF_12/2015</v>
          </cell>
          <cell r="C2140" t="str">
            <v>m²</v>
          </cell>
          <cell r="D2140">
            <v>61.18</v>
          </cell>
        </row>
        <row r="2141">
          <cell r="A2141">
            <v>92521</v>
          </cell>
          <cell r="B2141" t="str">
            <v>mONtAGEm E DESmONtAGEm DE FÔRmA DE LAJE mACIÇA COm ÁREA mÉDIA mENOR OU IGUAL A 20 m², PÉ-DIREItO SImPLES, Em ChAPA DE mADEIRA COmPENSADA RESINADA, 8 UtILIZAÇÕES. AF_12/2015</v>
          </cell>
          <cell r="C2141" t="str">
            <v>m²</v>
          </cell>
          <cell r="D2141">
            <v>26.14</v>
          </cell>
        </row>
        <row r="2142">
          <cell r="A2142">
            <v>92522</v>
          </cell>
          <cell r="B2142" t="str">
            <v>mONtAGEm E DESmONtAGEm DE FÔRmA DE LAJE mACIÇA COm ÁREA mÉDIA mAIOR QUE 20 m², PÉ-DIREItO SImPLES, Em ChAPA DE mADEIRA COmPENSADA RESINADA, 8 UtILIZAÇÕES. AF_12/2015</v>
          </cell>
          <cell r="C2142" t="str">
            <v>m²</v>
          </cell>
          <cell r="D2142">
            <v>24.52</v>
          </cell>
        </row>
        <row r="2143">
          <cell r="A2143">
            <v>92523</v>
          </cell>
          <cell r="B2143" t="str">
            <v>mONtAGEm E DESmONtAGEm DE FÔRmA DE LAJE mACIÇA COm ÁREA mÉDIA mENOR OU IGUAL A 20 m², PÉ-DIREItO DUPLO, Em ChAPA DE mADEIRA COmPENSADA PLAStIFICADA, 10 UtILIZAÇÕES. AF_12/2015</v>
          </cell>
          <cell r="C2143" t="str">
            <v>m²</v>
          </cell>
          <cell r="D2143">
            <v>60.8</v>
          </cell>
        </row>
        <row r="2144">
          <cell r="A2144">
            <v>92524</v>
          </cell>
          <cell r="B2144" t="str">
            <v>mONtAGEm E DESmONtAGEm DE FÔRmA DE LAJE mACIÇA COm ÁREA mÉDIA mAIOR QUE 20 m², PÉ-DIREItO DUPLO, Em ChAPA DE mADEIRA COmPENSADA PLAStIFICADA, 10 UtILIZAÇÕES. AF_12/2015</v>
          </cell>
          <cell r="C2144" t="str">
            <v>m²</v>
          </cell>
          <cell r="D2144">
            <v>59.14</v>
          </cell>
        </row>
        <row r="2145">
          <cell r="A2145">
            <v>92525</v>
          </cell>
          <cell r="B2145" t="str">
            <v>mONtAGEm E DESmONtAGEm DE FÔRmA DE LAJE mACIÇA COm ÁREA mÉDIA mENOR OU IGUAL A 20 m², PÉ-DIREItO SImPLES, Em ChAPA DE mADEIRA COmPENSADA PLAStIFICADA, 10 UtILIZAÇÕES. AF_12/2015</v>
          </cell>
          <cell r="C2145" t="str">
            <v>m²</v>
          </cell>
          <cell r="D2145">
            <v>24.53</v>
          </cell>
        </row>
        <row r="2146">
          <cell r="A2146">
            <v>92526</v>
          </cell>
          <cell r="B2146" t="str">
            <v>mONtAGEm E DESmONtAGEm DE FÔRmA DE LAJE mACIÇA COm ÁREA mÉDIA mAIOR QUE 20 m², PÉ-DIREItO SImPLES, Em ChAPA DE mADEIRA COmPENSADA PLAStIFICADA, 10 UtILIZAÇÕES. AF_12/2015</v>
          </cell>
          <cell r="C2146" t="str">
            <v>m²</v>
          </cell>
          <cell r="D2146">
            <v>22.96</v>
          </cell>
        </row>
        <row r="2147">
          <cell r="A2147">
            <v>92527</v>
          </cell>
          <cell r="B2147" t="str">
            <v>mONtAGEm E DESmONtAGEm DE FÔRmA DE LAJE mACIÇA COm ÁREA mÉDIA mENOR OU IGUAL A 20 m², PÉ-DIREItO DUPLO, Em ChAPA DE mADEIRA COmPENSADA PLAStIFICADA, 12 UtILIZAÇÕES. AF_12/2015</v>
          </cell>
          <cell r="C2147" t="str">
            <v>m²</v>
          </cell>
          <cell r="D2147">
            <v>59.41</v>
          </cell>
        </row>
        <row r="2148">
          <cell r="A2148">
            <v>92528</v>
          </cell>
          <cell r="B2148" t="str">
            <v>mONtAGEm E DESmONtAGEm DE FÔRmA DE LAJE mACIÇA COm ÁREA mÉDIA mAIOR QUE 20 m², PÉ-DIREItO DUPLO, Em ChAPA DE mADEIRA COmPENSADA PLAStIFICADA, 12 UtILIZAÇÕES. AF_12/2015</v>
          </cell>
          <cell r="C2148" t="str">
            <v>m²</v>
          </cell>
          <cell r="D2148">
            <v>57.81</v>
          </cell>
        </row>
        <row r="2149">
          <cell r="A2149">
            <v>92529</v>
          </cell>
          <cell r="B2149" t="str">
            <v>mONtAGEm E DESmONtAGEm DE FÔRmA DE LAJE mACIÇA COm ÁREA mÉDIA mENOR OU IGUAL A 20 m², PÉ-DIREItO SImPLES, Em ChAPA DE mADEIRA COmPENSADA PLAStIFICADA, 12 UtILIZAÇÕES. AF_12/2015</v>
          </cell>
          <cell r="C2149" t="str">
            <v>m²</v>
          </cell>
          <cell r="D2149">
            <v>23.45</v>
          </cell>
        </row>
        <row r="2150">
          <cell r="A2150">
            <v>92530</v>
          </cell>
          <cell r="B2150" t="str">
            <v>mONtAGEm E DESmONtAGEm DE FÔRmA DE LAJE mACIÇA COm ÁREA mÉDIA mAIOR QUE 20 m², PÉ-DIREItO SImPLES, Em ChAPA DE mADEIRA COmPENSADA PLAStIFICADA, 12 UtILIZAÇÕES. AF_12/2015</v>
          </cell>
          <cell r="C2150" t="str">
            <v>m²</v>
          </cell>
          <cell r="D2150">
            <v>21.94</v>
          </cell>
        </row>
        <row r="2151">
          <cell r="A2151">
            <v>92531</v>
          </cell>
          <cell r="B2151" t="str">
            <v>mONtAGEm E DESmONtAGEm DE FÔRmA DE LAJE mACIÇA COm ÁREA mÉDIA mENOR OU IGUAL A 20 m², PÉ-DIREItO DUPLO, Em ChAPA DE mADEIRA COmPENSADA PLAStIFICADA, 14 UtILIZAÇÕES. AF_12/2015</v>
          </cell>
          <cell r="C2151" t="str">
            <v>m²</v>
          </cell>
          <cell r="D2151">
            <v>58.37</v>
          </cell>
        </row>
        <row r="2152">
          <cell r="A2152">
            <v>92532</v>
          </cell>
          <cell r="B2152" t="str">
            <v>mONtAGEm E DESmONtAGEm DE FÔRmA DE LAJE mACIÇA COm ÁREA mÉDIA mAIOR QUE 20 m², PÉ-DIREItO DUPLO, Em ChAPA DE mADEIRA COmPENSADA PLAStIFICADA, 14 UtILIZAÇÕES. AF_12/2015</v>
          </cell>
          <cell r="C2152" t="str">
            <v>m²</v>
          </cell>
          <cell r="D2152">
            <v>56.79</v>
          </cell>
        </row>
        <row r="2153">
          <cell r="A2153">
            <v>92533</v>
          </cell>
          <cell r="B2153" t="str">
            <v>mONtAGEm E DESmONtAGEm DE FÔRmA DE LAJE mACIÇA COm ÁREA mÉDIA mENOR OU IGUAL A 20 m², PÉ-DIREItO SImPLES, Em ChAPA DE mADEIRA COmPENSADA PLAStIFICADA, 14 UtILIZAÇÕES. AF_12/2015</v>
          </cell>
          <cell r="C2153" t="str">
            <v>m²</v>
          </cell>
          <cell r="D2153">
            <v>22.66</v>
          </cell>
        </row>
        <row r="2154">
          <cell r="A2154">
            <v>92534</v>
          </cell>
          <cell r="B2154" t="str">
            <v>mONtAGEm E DESmONtAGEm DE FÔRmA DE LAJE mACIÇA COm ÁREA mÉDIA mAIOR QUE 20 m², PÉ-DIREItO SImPLES, Em ChAPA DE mADEIRA COmPENSADA PLAStIFICADA, 14 UtILIZAÇÕES. AF_12/2015</v>
          </cell>
          <cell r="C2154" t="str">
            <v>m²</v>
          </cell>
          <cell r="D2154">
            <v>21.22</v>
          </cell>
        </row>
        <row r="2155">
          <cell r="A2155">
            <v>92535</v>
          </cell>
          <cell r="B2155" t="str">
            <v>mONtAGEm E DESmONtAGEm DE FÔRmA DE LAJE mACIÇA COm ÁREA mÉDIA mENOR OU IGUAL A 20 m², PÉ-DIREItO DUPLO, Em ChAPA DE mADEIRA COmPENSADA PLAStIFICADA, 18 UtILIZAÇÕES. AF_12/2015</v>
          </cell>
          <cell r="C2155" t="str">
            <v>m²</v>
          </cell>
          <cell r="D2155">
            <v>56.61</v>
          </cell>
        </row>
        <row r="2156">
          <cell r="A2156">
            <v>92536</v>
          </cell>
          <cell r="B2156" t="str">
            <v>mONtAGEm E DESmONtAGEm DE FÔRmA DE LAJE mACIÇA COm ÁREA mÉDIA mAIOR QUE 20 m², PÉ-DIREItO DUPLO, Em ChAPA DE mADEIRA COmPENSADA PLAStIFICADA, 18 UtILIZAÇÕES. AF_12/2015</v>
          </cell>
          <cell r="C2156" t="str">
            <v>m²</v>
          </cell>
          <cell r="D2156">
            <v>55.09</v>
          </cell>
        </row>
        <row r="2157">
          <cell r="A2157">
            <v>92537</v>
          </cell>
          <cell r="B2157" t="str">
            <v>mONtAGEm E DESmONtAGEm DE FÔRmA DE LAJE mACIÇA COm ÁREA mÉDIA mENOR OU IGUAL A 20 m², PÉ-DIREItO SImPLES, Em ChAPA DE mADEIRA COmPENSADA PLAStIFICADA, 18 UtILIZAÇÕES. AF_12/2015</v>
          </cell>
          <cell r="C2157" t="str">
            <v>m²</v>
          </cell>
          <cell r="D2157">
            <v>21.2</v>
          </cell>
        </row>
        <row r="2158">
          <cell r="A2158">
            <v>92538</v>
          </cell>
          <cell r="B2158" t="str">
            <v>mONtAGEm E DESmONtAGEm DE FÔRmA DE LAJE mACIÇA COm ÁREA mÉDIA mAIOR QUE 20 m², PÉ-DIREItO SImPLES, Em ChAPA DE mADEIRA COmPENSADA PLAStIFICADA, 18 UtILIZAÇÕES. AF_12/2015</v>
          </cell>
          <cell r="C2158" t="str">
            <v>m²</v>
          </cell>
          <cell r="D2158">
            <v>19.79</v>
          </cell>
        </row>
        <row r="2159">
          <cell r="A2159">
            <v>95934</v>
          </cell>
          <cell r="B2159" t="str">
            <v>FABRICAÇÃO DE FÔRmA PARA ESCADAS, COm 2 LANCES, Em ChAPA DE mADEIRA COmPENSADA PLAStIFICADA, E=18 mm. AF_01/2017</v>
          </cell>
          <cell r="C2159" t="str">
            <v>m²</v>
          </cell>
          <cell r="D2159">
            <v>109.34</v>
          </cell>
        </row>
        <row r="2160">
          <cell r="A2160">
            <v>95935</v>
          </cell>
          <cell r="B2160" t="str">
            <v>FABRICAÇÃO DE FÔRmA PARA ESCADAS, COm 2 LANCES, Em ChAPA DE mADEIRA COmPENSADA RESINADA, E= 17 mm. AF_01/2017</v>
          </cell>
          <cell r="C2160" t="str">
            <v>m²</v>
          </cell>
          <cell r="D2160">
            <v>99.34</v>
          </cell>
        </row>
        <row r="2161">
          <cell r="A2161">
            <v>95936</v>
          </cell>
          <cell r="B2161" t="str">
            <v>FABRICAÇÃO DE FÔRmA PARA ESCADAS, COm 2 LANCES, Em mADEIRA SERRADA, E=25 mm. AF_01/2017</v>
          </cell>
          <cell r="C2161" t="str">
            <v>m²</v>
          </cell>
          <cell r="D2161">
            <v>157.04</v>
          </cell>
        </row>
        <row r="2162">
          <cell r="A2162">
            <v>95937</v>
          </cell>
          <cell r="B2162" t="str">
            <v>mONtAGEm E DESmONtAGEm DE FÔRmA PARA ESCADAS, COm 2 LANCES, Em mADEIRA SERRADA, 1 UtILIZAÇÃO. AF_01/2017</v>
          </cell>
          <cell r="C2162" t="str">
            <v>m²</v>
          </cell>
          <cell r="D2162">
            <v>347.66</v>
          </cell>
        </row>
        <row r="2163">
          <cell r="A2163">
            <v>95938</v>
          </cell>
          <cell r="B2163" t="str">
            <v>mONtAGEm E DESmONtAGEm DE FÔRmA PARA ESCADAS, COm 2 LANCES, Em mADEIRA SERRADA, 2 UtILIZAÇÕES. AF_01/2017</v>
          </cell>
          <cell r="C2163" t="str">
            <v>m²</v>
          </cell>
          <cell r="D2163">
            <v>288.48</v>
          </cell>
        </row>
        <row r="2164">
          <cell r="A2164">
            <v>95939</v>
          </cell>
          <cell r="B2164" t="str">
            <v>mONtAGEm E DESmONtAGEm DE FÔRmA PARA ESCADAS, COm 2 LANCES, Em ChAPA DE mADEIRA COmPENSADA RESINADA, 4 UtILIZAÇÕES. AF_01/2017</v>
          </cell>
          <cell r="C2164" t="str">
            <v>m²</v>
          </cell>
          <cell r="D2164">
            <v>180.84</v>
          </cell>
        </row>
        <row r="2165">
          <cell r="A2165">
            <v>95940</v>
          </cell>
          <cell r="B2165" t="str">
            <v>mONtAGEm E DESmONtAGEm DE FÔRmA PARA ESCADAS, COm 2 LANCES, Em ChAPA DE mADEIRA COmPENSADA PLAStIFICADA, 6 UtILIZAÇÕES. AF_01/2017</v>
          </cell>
          <cell r="C2165" t="str">
            <v>m²</v>
          </cell>
          <cell r="D2165">
            <v>144.94</v>
          </cell>
        </row>
        <row r="2166">
          <cell r="A2166">
            <v>95941</v>
          </cell>
          <cell r="B2166" t="str">
            <v>mONtAGEm E DESmONtAGEm DE FÔRmA PARA ESCADAS, COm 2 LANCES, Em ChAPA DE mADEIRA COmPENSADA PLAStIFICADA, 8 UtILIZAÇÕES. AF_01/2017</v>
          </cell>
          <cell r="C2166" t="str">
            <v>m²</v>
          </cell>
          <cell r="D2166">
            <v>129.9</v>
          </cell>
        </row>
        <row r="2167">
          <cell r="A2167">
            <v>95942</v>
          </cell>
          <cell r="B2167" t="str">
            <v>mONtAGEm E DESmONtAGEm DE FÔRmA PARA ESCADAS, COm 2 LANCES, Em ChAPA DE mADEIRA COmPENSADA PLAStIFICADA, 10 UtILIZAÇÕES. AF_01/2017</v>
          </cell>
          <cell r="C2167" t="str">
            <v>m²</v>
          </cell>
          <cell r="D2167">
            <v>120.6</v>
          </cell>
        </row>
        <row r="2168">
          <cell r="A2168">
            <v>96252</v>
          </cell>
          <cell r="B2168" t="str">
            <v>FABRICAÇÃO DE FÔRmA PARA PILARES CIRCULARES, Em ChAPA DE mADEIRA COmPENSADA RESINADA. AF_06/2017</v>
          </cell>
          <cell r="C2168" t="str">
            <v>m²</v>
          </cell>
          <cell r="D2168">
            <v>183.8</v>
          </cell>
        </row>
        <row r="2169">
          <cell r="A2169">
            <v>96257</v>
          </cell>
          <cell r="B2169" t="str">
            <v>mONtAGEm E DESmONtAGEm DE FÔRmA DE PILARES CIRCULARES, COm ÁREA mÉDIA DAS SEÇÕES mENOR OU IGUAL A 0,28 m², PÉ-DIREItO SImPLES, Em mADEIRA, 2 UtILIZAÇÕES. AF_06/2017</v>
          </cell>
          <cell r="C2169" t="str">
            <v>m²</v>
          </cell>
          <cell r="D2169">
            <v>169.18</v>
          </cell>
        </row>
        <row r="2170">
          <cell r="A2170">
            <v>96258</v>
          </cell>
          <cell r="B2170" t="str">
            <v>mONtAGEm E DESmONtAGEm DE FÔRmA DE PILARES CIRCULARES, COm ÁREA mÉDIA DAS SEÇÕES mAIOR QUE 0,28 m², PÉ-DIREItO SImPLES, Em mADEIRA, 2 UtILIZAÇÕES. AF_06/2017</v>
          </cell>
          <cell r="C2170" t="str">
            <v>m²</v>
          </cell>
          <cell r="D2170">
            <v>157.13</v>
          </cell>
        </row>
        <row r="2171">
          <cell r="A2171">
            <v>96259</v>
          </cell>
          <cell r="B2171" t="str">
            <v>mONtAGEm E DESmONtAGEm DE FÔRmA DE PILARES CIRCULARES, COm ÁREA mÉDIA DAS SEÇÕES mENOR OU IGUAL A 0,28 m², PÉ-DIREItO DUPLO, Em mADEIRA, 2 UtILIZAÇÕES. AF_06/2017</v>
          </cell>
          <cell r="C2171" t="str">
            <v>m²</v>
          </cell>
          <cell r="D2171">
            <v>194.97</v>
          </cell>
        </row>
        <row r="2172">
          <cell r="A2172">
            <v>96529</v>
          </cell>
          <cell r="B2172" t="str">
            <v>FABRICAÇÃO, mONtAGEm E DESmONtAGEm DE FÔRmA PARA SAPAtA, Em mADEIRA SERRADA, E=25 mm, 1 UtILIZAÇÃO. AF_06/2017</v>
          </cell>
          <cell r="C2172" t="str">
            <v>m²</v>
          </cell>
          <cell r="D2172">
            <v>278.77</v>
          </cell>
        </row>
        <row r="2173">
          <cell r="A2173">
            <v>96530</v>
          </cell>
          <cell r="B2173" t="str">
            <v>FABRICAÇÃO, mONtAGEm E DESmONtAGEm DE FÔRmA PARA VIGA BALDRAmE, Em mADEIRA SERRADA, E=25 mm, 1 UtILIZAÇÃO. AF_06/2017</v>
          </cell>
          <cell r="C2173" t="str">
            <v>m²</v>
          </cell>
          <cell r="D2173">
            <v>141.99</v>
          </cell>
        </row>
        <row r="2174">
          <cell r="A2174">
            <v>96531</v>
          </cell>
          <cell r="B2174" t="str">
            <v>FABRICAÇÃO, mONtAGEm E DESmONtAGEm DE FÔRmA PARA BLOCO DE COROAmENtO, Em mADEIRA SERRADA, E=25 mm, 2 UtILIZAÇÕES. AF_06/2017</v>
          </cell>
          <cell r="C2174" t="str">
            <v>m²</v>
          </cell>
          <cell r="D2174">
            <v>105.53</v>
          </cell>
        </row>
        <row r="2175">
          <cell r="A2175">
            <v>96532</v>
          </cell>
          <cell r="B2175" t="str">
            <v>FABRICAÇÃO, mONtAGEm E DESmONtAGEm DE FÔRmA PARA SAPAtA, Em mADEIRA SERRADA, E=25 mm, 2 UtILIZAÇÕES. AF_06/2017</v>
          </cell>
          <cell r="C2175" t="str">
            <v>m²</v>
          </cell>
          <cell r="D2175">
            <v>185.34</v>
          </cell>
        </row>
        <row r="2176">
          <cell r="A2176">
            <v>96533</v>
          </cell>
          <cell r="B2176" t="str">
            <v>FABRICAÇÃO, mONtAGEm E DESmONtAGEm DE FÔRmA PARA VIGA BALDRAmE, Em mADEIRA SERRADA, E=25 mm, 2 UtILIZAÇÕES. AF_06/2017</v>
          </cell>
          <cell r="C2176" t="str">
            <v>m²</v>
          </cell>
          <cell r="D2176">
            <v>92.37</v>
          </cell>
        </row>
        <row r="2177">
          <cell r="A2177">
            <v>96534</v>
          </cell>
          <cell r="B2177" t="str">
            <v>FABRICAÇÃO, mONtAGEm E DESmONtAGEm DE FÔRmA PARA BLOCO DE COROAmENtO, Em mADEIRA SERRADA, E=25 mm, 4 UtILIZAÇÕES. AF_06/2017</v>
          </cell>
          <cell r="C2177" t="str">
            <v>m²</v>
          </cell>
          <cell r="D2177">
            <v>78.28</v>
          </cell>
        </row>
        <row r="2178">
          <cell r="A2178">
            <v>96535</v>
          </cell>
          <cell r="B2178" t="str">
            <v>FABRICAÇÃO, mONtAGEm E DESmONtAGEm DE FÔRmA PARA SAPAtA, Em mADEIRA SERRADA, E=25 mm, 4 UtILIZAÇÕES. AF_06/2017</v>
          </cell>
          <cell r="C2178" t="str">
            <v>m²</v>
          </cell>
          <cell r="D2178">
            <v>136.66</v>
          </cell>
        </row>
        <row r="2179">
          <cell r="A2179">
            <v>96536</v>
          </cell>
          <cell r="B2179" t="str">
            <v>FABRICAÇÃO, mONtAGEm E DESmONtAGEm DE FÔRmA PARA VIGA BALDRAmE, Em mADEIRA SERRADA, E=25 mm, 4 UtILIZAÇÕES. AF_06/2017</v>
          </cell>
          <cell r="C2179" t="str">
            <v>m²</v>
          </cell>
          <cell r="D2179">
            <v>66.55</v>
          </cell>
        </row>
        <row r="2180">
          <cell r="A2180">
            <v>96537</v>
          </cell>
          <cell r="B2180" t="str">
            <v>FABRICAÇÃO, mONtAGEm E DESmONtAGEm DE FÔRmA PARA BLOCO DE COROAmENtO, Em ChAPA DE mADEIRA COmPENSADA RESINADA, E=17 mm, 2 UtILIZAÇÕES. AF_06/2017</v>
          </cell>
          <cell r="C2180" t="str">
            <v>m²</v>
          </cell>
          <cell r="D2180">
            <v>152.27000000000001</v>
          </cell>
        </row>
        <row r="2181">
          <cell r="A2181">
            <v>96538</v>
          </cell>
          <cell r="B2181" t="str">
            <v>FABRICAÇÃO, mONtAGEm E DESmONtAGEm DE FÔRmA PARA SAPAtA, Em ChAPA DE mADEIRA COmPENSADA RESINADA, E=17 mm, 2 UtILIZAÇÕES. AF_06/2017</v>
          </cell>
          <cell r="C2181" t="str">
            <v>m²</v>
          </cell>
          <cell r="D2181">
            <v>226.66</v>
          </cell>
        </row>
        <row r="2182">
          <cell r="A2182">
            <v>96539</v>
          </cell>
          <cell r="B2182" t="str">
            <v>FABRICAÇÃO, mONtAGEm E DESmONtAGEm DE FÔRmA PARA VIGA BALDRAmE, Em ChAPA DE mADEIRA COmPENSADA RESINADA, E=17 mm, 2 UtILIZAÇÕES. AF_06/2017</v>
          </cell>
          <cell r="C2182" t="str">
            <v>m²</v>
          </cell>
          <cell r="D2182">
            <v>100.8</v>
          </cell>
        </row>
        <row r="2183">
          <cell r="A2183">
            <v>96540</v>
          </cell>
          <cell r="B2183" t="str">
            <v>FABRICAÇÃO, mONtAGEm E DESmONtAGEm DE FÔRmA PARA BLOCO DE COROAmENtO, Em ChAPA DE mADEIRA COmPENSADA RESINADA, E=17 mm, 4 UtILIZAÇÕES. AF_06/2017</v>
          </cell>
          <cell r="C2183" t="str">
            <v>m²</v>
          </cell>
          <cell r="D2183">
            <v>113.51</v>
          </cell>
        </row>
        <row r="2184">
          <cell r="A2184">
            <v>96541</v>
          </cell>
          <cell r="B2184" t="str">
            <v>FABRICAÇÃO, mONtAGEm E DESmONtAGEm DE FÔRmA PARA SAPAtA, Em ChAPA DE mADEIRA COmPENSADA RESINADA, E=17 mm, 4 UtILIZAÇÕES. AF_06/2017</v>
          </cell>
          <cell r="C2184" t="str">
            <v>m²</v>
          </cell>
          <cell r="D2184">
            <v>169.82</v>
          </cell>
        </row>
        <row r="2185">
          <cell r="A2185">
            <v>96542</v>
          </cell>
          <cell r="B2185" t="str">
            <v>FABRICAÇÃO, mONtAGEm E DESmONtAGEm DE FÔRmA PARA VIGA BALDRAmE, Em ChAPA DE mADEIRA COmPENSADA RESINADA, E=17 mm, 4 UtILIZAÇÕES. AF_06/2017</v>
          </cell>
          <cell r="C2185" t="str">
            <v>m²</v>
          </cell>
          <cell r="D2185">
            <v>81.39</v>
          </cell>
        </row>
        <row r="2186">
          <cell r="A2186">
            <v>96543</v>
          </cell>
          <cell r="B2186" t="str">
            <v>ARmAÇÃO DE BLOCO, VIGA BALDRAmE E SAPAtA UtILIZANDO AÇO CA-60 DE 5 mm - mONtAGEm. AF_06/2017</v>
          </cell>
          <cell r="C2186" t="str">
            <v>kg</v>
          </cell>
          <cell r="D2186">
            <v>13.05</v>
          </cell>
        </row>
        <row r="2187">
          <cell r="A2187">
            <v>97747</v>
          </cell>
          <cell r="B2187" t="str">
            <v>mONtAGEm E DESmONtAGEm DE FÔRmA DE PILARES CIRCULARES, COm ÁREA mÉDIA DAS SEÇÕES mAIOR QUE 0,28 m², PÉ-DIREItO DUPLO, Em mADEIRA, 2 UtILIZAÇÕES.  AF_06/2017</v>
          </cell>
          <cell r="C2187" t="str">
            <v>m²</v>
          </cell>
          <cell r="D2187">
            <v>179.14</v>
          </cell>
        </row>
        <row r="2188">
          <cell r="A2188" t="str">
            <v>73771/1</v>
          </cell>
          <cell r="B2188" t="str">
            <v>PROtENSAO DE tIRANtES DE BARRA DE ACO CA-50 EXCL mAtERIAIS</v>
          </cell>
          <cell r="C2188" t="str">
            <v>un.</v>
          </cell>
          <cell r="D2188">
            <v>23.74</v>
          </cell>
        </row>
        <row r="2189">
          <cell r="A2189" t="str">
            <v>73990/1</v>
          </cell>
          <cell r="B2189" t="str">
            <v>ARmACAO ACO CA-50 P/1,0m3 DE CONCREtO</v>
          </cell>
          <cell r="C2189" t="str">
            <v>un.</v>
          </cell>
          <cell r="D2189">
            <v>554.17999999999995</v>
          </cell>
        </row>
        <row r="2190">
          <cell r="A2190">
            <v>85662</v>
          </cell>
          <cell r="B2190" t="str">
            <v>ARmACAO Em tELA DE ACO SOLDADA NERVURADA Q-92, ACO CA-60, 4,2mm, mALhA 15X15Cm</v>
          </cell>
          <cell r="C2190" t="str">
            <v>m²</v>
          </cell>
          <cell r="D2190">
            <v>10.75</v>
          </cell>
        </row>
        <row r="2191">
          <cell r="A2191">
            <v>89996</v>
          </cell>
          <cell r="B2191" t="str">
            <v>ARmAÇÃO VERtICAL DE ALVENARIA EStRUtURAL; DIÂmEtRO DE 10,0 mm. AF_01/2015</v>
          </cell>
          <cell r="C2191" t="str">
            <v>kg</v>
          </cell>
          <cell r="D2191">
            <v>6.84</v>
          </cell>
        </row>
        <row r="2192">
          <cell r="A2192">
            <v>89997</v>
          </cell>
          <cell r="B2192" t="str">
            <v>ARmAÇÃO VERtICAL DE ALVENARIA EStRUtURAL; DIÂmEtRO DE 12,5 mm. AF_01/2015</v>
          </cell>
          <cell r="C2192" t="str">
            <v>kg</v>
          </cell>
          <cell r="D2192">
            <v>5.83</v>
          </cell>
        </row>
        <row r="2193">
          <cell r="A2193">
            <v>89998</v>
          </cell>
          <cell r="B2193" t="str">
            <v>ARmAÇÃO DE CINtA DE ALVENARIA EStRUtURAL; DIÂmEtRO DE 10,0 mm. AF_01/2015</v>
          </cell>
          <cell r="C2193" t="str">
            <v>kg</v>
          </cell>
          <cell r="D2193">
            <v>6.36</v>
          </cell>
        </row>
        <row r="2194">
          <cell r="A2194">
            <v>89999</v>
          </cell>
          <cell r="B2194" t="str">
            <v>ARmAÇÃO DE VERGA E CONtRAVERGA DE ALVENARIA EStRUtURAL; DIÂmEtRO DE 8,0 mm. AF_01/2015</v>
          </cell>
          <cell r="C2194" t="str">
            <v>kg</v>
          </cell>
          <cell r="D2194">
            <v>10.79</v>
          </cell>
        </row>
        <row r="2195">
          <cell r="A2195">
            <v>90000</v>
          </cell>
          <cell r="B2195" t="str">
            <v>ARmAÇÃO DE VERGA E CONtRAVERGA DE ALVENARIA EStRUtURAL; DIÂmEtRO DE 10,0 mm. AF_01/2015</v>
          </cell>
          <cell r="C2195" t="str">
            <v>kg</v>
          </cell>
          <cell r="D2195">
            <v>8.06</v>
          </cell>
        </row>
        <row r="2196">
          <cell r="A2196">
            <v>91593</v>
          </cell>
          <cell r="B2196" t="str">
            <v>ARmAÇÃO DO SIStEmA DE PAREDES DE CONCREtO, EXECUtADA Em PAREDES DE EDIFICAÇÕES DE mÚLtIPLOS PAVImENtOS, tELA Q-138. AF_06/2019</v>
          </cell>
          <cell r="C2196" t="str">
            <v>kg</v>
          </cell>
          <cell r="D2196">
            <v>7.08</v>
          </cell>
        </row>
        <row r="2197">
          <cell r="A2197">
            <v>91594</v>
          </cell>
          <cell r="B2197" t="str">
            <v>ARmAÇÃO DO SIStEmA DE PAREDES DE CONCREtO, EXECUtADA Em PAREDES DE EDIFICAÇÕES tÉRREAS OU DE mÚLtIPLOS PAVImENtOS, tELA Q-92. AF_06/2019</v>
          </cell>
          <cell r="C2197" t="str">
            <v>kg</v>
          </cell>
          <cell r="D2197">
            <v>7.44</v>
          </cell>
        </row>
        <row r="2198">
          <cell r="A2198">
            <v>91595</v>
          </cell>
          <cell r="B2198" t="str">
            <v>ARmAÇÃO DO SIStEmA DE PAREDES DE CONCREtO, EXECUtADA Em PAREDES DE EDIFICAÇÕES tÉRREAS, tELA Q-61. AF_06/2019</v>
          </cell>
          <cell r="C2198" t="str">
            <v>kg</v>
          </cell>
          <cell r="D2198">
            <v>8.32</v>
          </cell>
        </row>
        <row r="2199">
          <cell r="A2199">
            <v>91596</v>
          </cell>
          <cell r="B2199" t="str">
            <v>ARmAÇÃO DO SIStEmA DE PAREDES DE CONCREtO, EXECUtADA COmO ARmADURA POSItIVA DE LAJES, tELA Q-138. AF_06/2019</v>
          </cell>
          <cell r="C2199" t="str">
            <v>kg</v>
          </cell>
          <cell r="D2199">
            <v>7.35</v>
          </cell>
        </row>
        <row r="2200">
          <cell r="A2200">
            <v>91597</v>
          </cell>
          <cell r="B2200" t="str">
            <v>ARmAÇÃO DO SIStEmA DE PAREDES DE CONCREtO, EXECUtADA COmO ARmADURA NEGAtIVA DE LAJES, tELA t-196. AF_06/2019</v>
          </cell>
          <cell r="C2200" t="str">
            <v>kg</v>
          </cell>
          <cell r="D2200">
            <v>5.22</v>
          </cell>
        </row>
        <row r="2201">
          <cell r="A2201">
            <v>91598</v>
          </cell>
          <cell r="B2201" t="str">
            <v>ARmAÇÃO DO SIStEmA DE PAREDES DE CONCREtO, EXECUtADA COmO ARmADURA POSItIVA DE LAJES, tELA Q-113. AF_06/2019</v>
          </cell>
          <cell r="C2201" t="str">
            <v>kg</v>
          </cell>
          <cell r="D2201">
            <v>7.3</v>
          </cell>
        </row>
        <row r="2202">
          <cell r="A2202">
            <v>91599</v>
          </cell>
          <cell r="B2202" t="str">
            <v>ARmAÇÃO DO SIStEmA DE PAREDES DE CONCREtO, EXECUtADA COmO ARmADURA NEGAtIVA DE LAJES, tELA L-159. AF_06/2019</v>
          </cell>
          <cell r="C2202" t="str">
            <v>kg</v>
          </cell>
          <cell r="D2202">
            <v>7.83</v>
          </cell>
        </row>
        <row r="2203">
          <cell r="A2203">
            <v>91600</v>
          </cell>
          <cell r="B2203" t="str">
            <v>ARmAÇÃO DO SIStEmA DE PAREDES DE CONCREtO, EXECUtADA Em PLAtIBANDAS, tELA Q-92. AF_06/2019</v>
          </cell>
          <cell r="C2203" t="str">
            <v>kg</v>
          </cell>
          <cell r="D2203">
            <v>9.5399999999999991</v>
          </cell>
        </row>
        <row r="2204">
          <cell r="A2204">
            <v>91601</v>
          </cell>
          <cell r="B2204" t="str">
            <v>ARmAÇÃO DO SIStEmA DE PAREDES DE CONCREtO, EXECUtADA COmO REFORÇO, VERGALhÃO DE 6,3 mm DE DIÂmEtRO. AF_06/2019</v>
          </cell>
          <cell r="C2204" t="str">
            <v>kg</v>
          </cell>
          <cell r="D2204">
            <v>7.74</v>
          </cell>
        </row>
        <row r="2205">
          <cell r="A2205">
            <v>91602</v>
          </cell>
          <cell r="B2205" t="str">
            <v>ARmAÇÃO DO SIStEmA DE PAREDES DE CONCREtO, EXECUtADA COmO REFORÇO, VERGALhÃO DE 8,0 mm DE DIÂmEtRO. AF_06/2019</v>
          </cell>
          <cell r="C2205" t="str">
            <v>kg</v>
          </cell>
          <cell r="D2205">
            <v>7.51</v>
          </cell>
        </row>
        <row r="2206">
          <cell r="A2206">
            <v>91603</v>
          </cell>
          <cell r="B2206" t="str">
            <v>ARmAÇÃO DO SIStEmA DE PAREDES DE CONCREtO, EXECUtADA COmO REFORÇO, VERGALhÃO DE 10,0 mm DE DIÂmEtRO. AF_06/2019</v>
          </cell>
          <cell r="C2206" t="str">
            <v>kg</v>
          </cell>
          <cell r="D2206">
            <v>6.55</v>
          </cell>
        </row>
        <row r="2207">
          <cell r="A2207">
            <v>92759</v>
          </cell>
          <cell r="B2207" t="str">
            <v>ARmAÇÃO DE PILAR OU VIGA DE UmA EStRUtURA CONVENCIONAL DE CONCREtO ARmADO Em Um EDIFÍCIO DE mÚLtIPLOS PAVImENtOS UtILIZANDO AÇO CA-60 DE 5,0 mm - mONtAGEm. AF_12/2015</v>
          </cell>
          <cell r="C2207" t="str">
            <v>kg</v>
          </cell>
          <cell r="D2207">
            <v>10.57</v>
          </cell>
        </row>
        <row r="2208">
          <cell r="A2208">
            <v>92760</v>
          </cell>
          <cell r="B2208" t="str">
            <v>ARmAÇÃO DE PILAR OU VIGA DE UmA EStRUtURA CONVENCIONAL DE CONCREtO ARmADO Em Um EDIFÍCIO DE mÚLtIPLOS PAVImENtOS UtILIZANDO AÇO CA-50 DE 6,3 mm - mONtAGEm. AF_12/2015</v>
          </cell>
          <cell r="C2208" t="str">
            <v>kg</v>
          </cell>
          <cell r="D2208">
            <v>9.15</v>
          </cell>
        </row>
        <row r="2209">
          <cell r="A2209">
            <v>92761</v>
          </cell>
          <cell r="B2209" t="str">
            <v>ARmAÇÃO DE PILAR OU VIGA DE UmA EStRUtURA CONVENCIONAL DE CONCREtO ARmADO Em Um EDIFÍCIO DE mÚLtIPLOS PAVImENtOS UtILIZANDO AÇO CA-50 DE 8,0 mm - mONtAGEm. AF_12/2015</v>
          </cell>
          <cell r="C2209" t="str">
            <v>kg</v>
          </cell>
          <cell r="D2209">
            <v>8.84</v>
          </cell>
        </row>
        <row r="2210">
          <cell r="A2210">
            <v>92762</v>
          </cell>
          <cell r="B2210" t="str">
            <v>ARmAÇÃO DE PILAR OU VIGA DE UmA EStRUtURA CONVENCIONAL DE CONCREtO ARmADO Em Um EDIFÍCIO DE mÚLtIPLOS PAVImENtOS UtILIZANDO AÇO CA-50 DE 10,0 mm - mONtAGEm. AF_12/2015</v>
          </cell>
          <cell r="C2210" t="str">
            <v>kg</v>
          </cell>
          <cell r="D2210">
            <v>7.21</v>
          </cell>
        </row>
        <row r="2211">
          <cell r="A2211">
            <v>92763</v>
          </cell>
          <cell r="B2211" t="str">
            <v>ARmAÇÃO DE PILAR OU VIGA DE UmA EStRUtURA CONVENCIONAL DE CONCREtO ARmADO Em Um EDIFÍCIO DE mÚLtIPLOS PAVImENtOS UtILIZANDO AÇO CA-50 DE 12,5 mm - mONtAGEm. AF_12/2015</v>
          </cell>
          <cell r="C2211" t="str">
            <v>kg</v>
          </cell>
          <cell r="D2211">
            <v>6.4</v>
          </cell>
        </row>
        <row r="2212">
          <cell r="A2212">
            <v>92764</v>
          </cell>
          <cell r="B2212" t="str">
            <v>ARmAÇÃO DE PILAR OU VIGA DE UmA EStRUtURA CONVENCIONAL DE CONCREtO ARmADO Em Um EDIFÍCIO DE mÚLtIPLOS PAVImENtOS UtILIZANDO AÇO CA-50 DE 16,0 mm - mONtAGEm. AF_12/2015</v>
          </cell>
          <cell r="C2212" t="str">
            <v>kg</v>
          </cell>
          <cell r="D2212">
            <v>5.96</v>
          </cell>
        </row>
        <row r="2213">
          <cell r="A2213">
            <v>92765</v>
          </cell>
          <cell r="B2213" t="str">
            <v>ARmAÇÃO DE PILAR OU VIGA DE UmA EStRUtURA CONVENCIONAL DE CONCREtO ARmADO Em Um EDIFÍCIO DE mÚLtIPLOS PAVImENtOS UtILIZANDO AÇO CA-50 DE 20,0 mm - mONtAGEm. AF_12/2015</v>
          </cell>
          <cell r="C2213" t="str">
            <v>kg</v>
          </cell>
          <cell r="D2213">
            <v>5.48</v>
          </cell>
        </row>
        <row r="2214">
          <cell r="A2214">
            <v>92766</v>
          </cell>
          <cell r="B2214" t="str">
            <v>ARmAÇÃO DE PILAR OU VIGA DE UmA EStRUtURA CONVENCIONAL DE CONCREtO ARmADO Em Um EDIFÍCIO DE mÚLtIPLOS PAVImENtOS UtILIZANDO AÇO CA-50 DE 25,0 mm - mONtAGEm. AF_12/2015</v>
          </cell>
          <cell r="C2214" t="str">
            <v>kg</v>
          </cell>
          <cell r="D2214">
            <v>5.99</v>
          </cell>
        </row>
        <row r="2215">
          <cell r="A2215">
            <v>92767</v>
          </cell>
          <cell r="B2215" t="str">
            <v>ARmAÇÃO DE LAJE DE UmA EStRUtURA CONVENCIONAL DE CONCREtO ARmADO Em Um EDIFÍCIO DE mÚLtIPLOS PAVImENtOS UtILIZANDO AÇO CA-60 DE 4,2 mm - mONtAGEm. AF_12/2015</v>
          </cell>
          <cell r="C2215" t="str">
            <v>kg</v>
          </cell>
          <cell r="D2215">
            <v>10.7</v>
          </cell>
        </row>
        <row r="2216">
          <cell r="A2216">
            <v>92768</v>
          </cell>
          <cell r="B2216" t="str">
            <v>ARmAÇÃO DE LAJE DE UmA EStRUtURA CONVENCIONAL DE CONCREtO ARmADO Em Um EDIFÍCIO DE mÚLtIPLOS PAVImENtOS UtILIZANDO AÇO CA-60 DE 5,0 mm - mONtAGEm. AF_12/2015</v>
          </cell>
          <cell r="C2216" t="str">
            <v>kg</v>
          </cell>
          <cell r="D2216">
            <v>9.19</v>
          </cell>
        </row>
        <row r="2217">
          <cell r="A2217">
            <v>92769</v>
          </cell>
          <cell r="B2217" t="str">
            <v>ARmAÇÃO DE LAJE DE UmA EStRUtURA CONVENCIONAL DE CONCREtO ARmADO Em Um EDIFÍCIO DE mÚLtIPLOS PAVImENtOS UtILIZANDO AÇO CA-50 DE 6,3 mm - mONtAGEm. AF_12/2015</v>
          </cell>
          <cell r="C2217" t="str">
            <v>kg</v>
          </cell>
          <cell r="D2217">
            <v>8.11</v>
          </cell>
        </row>
        <row r="2218">
          <cell r="A2218">
            <v>92770</v>
          </cell>
          <cell r="B2218" t="str">
            <v>ARmAÇÃO DE LAJE DE UmA EStRUtURA CONVENCIONAL DE CONCREtO ARmADO Em Um EDIFÍCIO DE mÚLtIPLOS PAVImENtOS UtILIZANDO AÇO CA-50 DE 8,0 mm - mONtAGEm. AF_12/2015</v>
          </cell>
          <cell r="C2218" t="str">
            <v>kg</v>
          </cell>
          <cell r="D2218">
            <v>8.07</v>
          </cell>
        </row>
        <row r="2219">
          <cell r="A2219">
            <v>92771</v>
          </cell>
          <cell r="B2219" t="str">
            <v>ARmAÇÃO DE LAJE DE UmA EStRUtURA CONVENCIONAL DE CONCREtO ARmADO Em Um EDIFÍCIO DE mÚLtIPLOS PAVImENtOS UtILIZANDO AÇO CA-50 DE 10,0 mm - mONtAGEm. AF_12/2015</v>
          </cell>
          <cell r="C2219" t="str">
            <v>kg</v>
          </cell>
          <cell r="D2219">
            <v>6.61</v>
          </cell>
        </row>
        <row r="2220">
          <cell r="A2220">
            <v>92772</v>
          </cell>
          <cell r="B2220" t="str">
            <v>ARmAÇÃO DE LAJE DE UmA EStRUtURA CONVENCIONAL DE CONCREtO ARmADO Em Um EDIFÍCIO DE mÚLtIPLOS PAVImENtOS UtILIZANDO AÇO CA-50 DE 12,5 mm - mONtAGEm. AF_12/2015</v>
          </cell>
          <cell r="C2220" t="str">
            <v>kg</v>
          </cell>
          <cell r="D2220">
            <v>5.95</v>
          </cell>
        </row>
        <row r="2221">
          <cell r="A2221">
            <v>92773</v>
          </cell>
          <cell r="B2221" t="str">
            <v>ARmAÇÃO DE LAJE DE UmA EStRUtURA CONVENCIONAL DE CONCREtO ARmADO Em Um EDIFÍCIO DE mÚLtIPLOS PAVImENtOS UtILIZANDO AÇO CA-50 DE 16,0 mm - mONtAGEm. AF_12/2015</v>
          </cell>
          <cell r="C2221" t="str">
            <v>kg</v>
          </cell>
          <cell r="D2221">
            <v>5.64</v>
          </cell>
        </row>
        <row r="2222">
          <cell r="A2222">
            <v>92774</v>
          </cell>
          <cell r="B2222" t="str">
            <v>ARmAÇÃO DE LAJE DE UmA EStRUtURA CONVENCIONAL DE CONCREtO ARmADO Em Um EDIFÍCIO DE mÚLtIPLOS PAVImENtOS UtILIZANDO AÇO CA-50 DE 20,0 mm - mONtAGEm. AF_12/2015</v>
          </cell>
          <cell r="C2222" t="str">
            <v>kg</v>
          </cell>
          <cell r="D2222">
            <v>5.25</v>
          </cell>
        </row>
        <row r="2223">
          <cell r="A2223">
            <v>92775</v>
          </cell>
          <cell r="B2223" t="str">
            <v>ARmAÇÃO DE PILAR OU VIGA DE UmA EStRUtURA CONVENCIONAL DE CONCREtO ARmADO Em UmA EDIFICAÇÃO tÉRREA OU SOBRADO UtILIZANDO AÇO CA-60 DE 5,0 mm - mONtAGEm. AF_12/2015</v>
          </cell>
          <cell r="C2223" t="str">
            <v>kg</v>
          </cell>
          <cell r="D2223">
            <v>13.19</v>
          </cell>
        </row>
        <row r="2224">
          <cell r="A2224">
            <v>92776</v>
          </cell>
          <cell r="B2224" t="str">
            <v>ARmAÇÃO DE PILAR OU VIGA DE UmA EStRUtURA CONVENCIONAL DE CONCREtO ARmADO Em UmA EDIFICAÇÃO tÉRREA OU SOBRADO UtILIZANDO AÇO CA-50 DE 6,3 mm - mONtAGEm. AF_12/2015</v>
          </cell>
          <cell r="C2224" t="str">
            <v>kg</v>
          </cell>
          <cell r="D2224">
            <v>11.15</v>
          </cell>
        </row>
        <row r="2225">
          <cell r="A2225">
            <v>92777</v>
          </cell>
          <cell r="B2225" t="str">
            <v>ARmAÇÃO DE PILAR OU VIGA DE UmA EStRUtURA CONVENCIONAL DE CONCREtO ARmADO Em UmA EDIFICAÇÃO tÉRREA OU SOBRADO UtILIZANDO AÇO CA-50 DE 8,0 mm - mONtAGEm. AF_12/2015</v>
          </cell>
          <cell r="C2225" t="str">
            <v>kg</v>
          </cell>
          <cell r="D2225">
            <v>10.33</v>
          </cell>
        </row>
        <row r="2226">
          <cell r="A2226">
            <v>92778</v>
          </cell>
          <cell r="B2226" t="str">
            <v>ARmAÇÃO DE PILAR OU VIGA DE UmA EStRUtURA CONVENCIONAL DE CONCREtO ARmADO Em UmA EDIFICAÇÃO tÉRREA OU SOBRADO UtILIZANDO AÇO CA-50 DE 10,0 mm - mONtAGEm. AF_12/2015</v>
          </cell>
          <cell r="C2226" t="str">
            <v>kg</v>
          </cell>
          <cell r="D2226">
            <v>8.33</v>
          </cell>
        </row>
        <row r="2227">
          <cell r="A2227">
            <v>92779</v>
          </cell>
          <cell r="B2227" t="str">
            <v>ARmAÇÃO DE PILAR OU VIGA DE UmA EStRUtURA CONVENCIONAL DE CONCREtO ARmADO Em UmA EDIFICAÇÃO tÉRREA OU SOBRADO UtILIZANDO AÇO CA-50 DE 12,5 mm - mONtAGEm. AF_12/2015</v>
          </cell>
          <cell r="C2227" t="str">
            <v>kg</v>
          </cell>
          <cell r="D2227">
            <v>7.22</v>
          </cell>
        </row>
        <row r="2228">
          <cell r="A2228">
            <v>92780</v>
          </cell>
          <cell r="B2228" t="str">
            <v>ARmAÇÃO DE PILAR OU VIGA DE UmA EStRUtURA CONVENCIONAL DE CONCREtO ARmADO Em UmA EDIFICAÇÃO tÉRREA OU SOBRADO UtILIZANDO AÇO CA-50 DE 16,0 mm - mONtAGEm. AF_12/2015</v>
          </cell>
          <cell r="C2228" t="str">
            <v>kg</v>
          </cell>
          <cell r="D2228">
            <v>6.52</v>
          </cell>
        </row>
        <row r="2229">
          <cell r="A2229">
            <v>92781</v>
          </cell>
          <cell r="B2229" t="str">
            <v>ARmAÇÃO DE PILAR OU VIGA DE UmA EStRUtURA CONVENCIONAL DE CONCREtO ARmADO Em UmA EDIFICAÇÃO tÉRREA OU SOBRADO UtILIZANDO AÇO CA-50 DE 20,0 mm - mONtAGEm. AF_12/2015</v>
          </cell>
          <cell r="C2229" t="str">
            <v>kg</v>
          </cell>
          <cell r="D2229">
            <v>5.84</v>
          </cell>
        </row>
        <row r="2230">
          <cell r="A2230">
            <v>92782</v>
          </cell>
          <cell r="B2230" t="str">
            <v>ARmAÇÃO DE PILAR OU VIGA DE UmA EStRUtURA CONVENCIONAL DE CONCREtO ARmADO Em UmA EDIFICAÇÃO tÉRREA OU SOBRADO UtILIZANDO AÇO CA-50 DE 25,0 mm - mONtAGEm. AF_12/2015</v>
          </cell>
          <cell r="C2230" t="str">
            <v>kg</v>
          </cell>
          <cell r="D2230">
            <v>6.21</v>
          </cell>
        </row>
        <row r="2231">
          <cell r="A2231">
            <v>92783</v>
          </cell>
          <cell r="B2231" t="str">
            <v>ARmAÇÃO DE LAJE DE UmA EStRUtURA CONVENCIONAL DE CONCREtO ARmADO Em UmA EDIFICAÇÃO tÉRREA OU SOBRADO UtILIZANDO AÇO CA-60 DE 4,2 mm - mONtAGEm. AF_12/2015</v>
          </cell>
          <cell r="C2231" t="str">
            <v>kg</v>
          </cell>
          <cell r="D2231">
            <v>12.92</v>
          </cell>
        </row>
        <row r="2232">
          <cell r="A2232">
            <v>92784</v>
          </cell>
          <cell r="B2232" t="str">
            <v>ARmAÇÃO DE LAJE DE UmA EStRUtURA CONVENCIONAL DE CONCREtO ARmADO Em UmA EDIFICAÇÃO tÉRREA OU SOBRADO UtILIZANDO AÇO CA-60 DE 5,0 mm - mONtAGEm. AF_12/2015</v>
          </cell>
          <cell r="C2232" t="str">
            <v>kg</v>
          </cell>
          <cell r="D2232">
            <v>11.01</v>
          </cell>
        </row>
        <row r="2233">
          <cell r="A2233">
            <v>92785</v>
          </cell>
          <cell r="B2233" t="str">
            <v>ARmAÇÃO DE LAJE DE UmA EStRUtURA CONVENCIONAL DE CONCREtO ARmADO Em UmA EDIFICAÇÃO tÉRREA OU SOBRADO UtILIZANDO AÇO CA-50 DE 6,3 mm - mONtAGEm. AF_12/2015</v>
          </cell>
          <cell r="C2233" t="str">
            <v>kg</v>
          </cell>
          <cell r="D2233">
            <v>9.48</v>
          </cell>
        </row>
        <row r="2234">
          <cell r="A2234">
            <v>92786</v>
          </cell>
          <cell r="B2234" t="str">
            <v>ARmAÇÃO DE LAJE DE UmA EStRUtURA CONVENCIONAL DE CONCREtO ARmADO Em UmA EDIFICAÇÃO tÉRREA OU SOBRADO UtILIZANDO AÇO CA-50 DE 8,0 mm - mONtAGEm. AF_12/2015</v>
          </cell>
          <cell r="C2234" t="str">
            <v>kg</v>
          </cell>
          <cell r="D2234">
            <v>9.06</v>
          </cell>
        </row>
        <row r="2235">
          <cell r="A2235">
            <v>92787</v>
          </cell>
          <cell r="B2235" t="str">
            <v>ARmAÇÃO DE LAJE DE UmA EStRUtURA CONVENCIONAL DE CONCREtO ARmADO Em UmA EDIFICAÇÃO tÉRREA OU SOBRADO UtILIZANDO AÇO CA-50 DE 10,0 mm - mONtAGEm. AF_12/2015</v>
          </cell>
          <cell r="C2235" t="str">
            <v>kg</v>
          </cell>
          <cell r="D2235">
            <v>7.34</v>
          </cell>
        </row>
        <row r="2236">
          <cell r="A2236">
            <v>92788</v>
          </cell>
          <cell r="B2236" t="str">
            <v>ARmAÇÃO DE LAJE DE UmA EStRUtURA CONVENCIONAL DE CONCREtO ARmADO Em UmA EDIFICAÇÃO tÉRREA OU SOBRADO UtILIZANDO AÇO CA-50 DE 12,5 mm - mONtAGEm. AF_12/2015</v>
          </cell>
          <cell r="C2236" t="str">
            <v>kg</v>
          </cell>
          <cell r="D2236">
            <v>6.48</v>
          </cell>
        </row>
        <row r="2237">
          <cell r="A2237">
            <v>92789</v>
          </cell>
          <cell r="B2237" t="str">
            <v>ARmAÇÃO DE LAJE DE UmA EStRUtURA CONVENCIONAL DE CONCREtO ARmADO Em UmA EDIFICAÇÃO tÉRREA OU SOBRADO UtILIZANDO AÇO CA-50 DE 16,0 mm - mONtAGEm. AF_12/2015</v>
          </cell>
          <cell r="C2237" t="str">
            <v>kg</v>
          </cell>
          <cell r="D2237">
            <v>5.98</v>
          </cell>
        </row>
        <row r="2238">
          <cell r="A2238">
            <v>92790</v>
          </cell>
          <cell r="B2238" t="str">
            <v>ARmAÇÃO DE LAJE DE UmA EStRUtURA CONVENCIONAL DE CONCREtO ARmADO Em UmA EDIFICAÇÃO tÉRREA OU SOBRADO UtILIZANDO AÇO CA-50 DE 20,0 mm - mONtAGEm. AF_12/2015</v>
          </cell>
          <cell r="C2238" t="str">
            <v>kg</v>
          </cell>
          <cell r="D2238">
            <v>5.45</v>
          </cell>
        </row>
        <row r="2239">
          <cell r="A2239">
            <v>92791</v>
          </cell>
          <cell r="B2239" t="str">
            <v>CORtE E DOBRA DE AÇO CA-60, DIÂmEtRO DE 5,0 mm, UtILIZADO Em EStRUtURAS DIVERSAS, EXCEtO LAJES. AF_12/2015</v>
          </cell>
          <cell r="C2239" t="str">
            <v>kg</v>
          </cell>
          <cell r="D2239">
            <v>6.88</v>
          </cell>
        </row>
        <row r="2240">
          <cell r="A2240">
            <v>92792</v>
          </cell>
          <cell r="B2240" t="str">
            <v>CORtE E DOBRA DE AÇO CA-50, DIÂmEtRO DE 6,3 mm, UtILIZADO Em EStRUtURAS DIVERSAS, EXCEtO LAJES. AF_12/2015</v>
          </cell>
          <cell r="C2240" t="str">
            <v>kg</v>
          </cell>
          <cell r="D2240">
            <v>6.26</v>
          </cell>
        </row>
        <row r="2241">
          <cell r="A2241">
            <v>92793</v>
          </cell>
          <cell r="B2241" t="str">
            <v>CORtE E DOBRA DE AÇO CA-50, DIÂmEtRO DE 8,0 mm, UtILIZADO Em EStRUtURAS DIVERSAS, EXCEtO LAJES. AF_12/2015</v>
          </cell>
          <cell r="C2241" t="str">
            <v>kg</v>
          </cell>
          <cell r="D2241">
            <v>6.61</v>
          </cell>
        </row>
        <row r="2242">
          <cell r="A2242">
            <v>92794</v>
          </cell>
          <cell r="B2242" t="str">
            <v>CORtE E DOBRA DE AÇO CA-50, DIÂmEtRO DE 10,0 mm, UtILIZADO Em EStRUtURAS DIVERSAS, EXCEtO LAJES. AF_12/2015</v>
          </cell>
          <cell r="C2242" t="str">
            <v>kg</v>
          </cell>
          <cell r="D2242">
            <v>5.47</v>
          </cell>
        </row>
        <row r="2243">
          <cell r="A2243">
            <v>92795</v>
          </cell>
          <cell r="B2243" t="str">
            <v>CORtE E DOBRA DE AÇO CA-50, DIÂmEtRO DE 12,5 mm, UtILIZADO Em EStRUtURAS DIVERSAS, EXCEtO LAJES. AF_12/2015</v>
          </cell>
          <cell r="C2243" t="str">
            <v>kg</v>
          </cell>
          <cell r="D2243">
            <v>5.0599999999999996</v>
          </cell>
        </row>
        <row r="2244">
          <cell r="A2244">
            <v>92796</v>
          </cell>
          <cell r="B2244" t="str">
            <v>CORtE E DOBRA DE AÇO CA-50, DIÂmEtRO DE 16,0 mm, UtILIZADO Em EStRUtURAS DIVERSAS, EXCEtO LAJES. AF_12/2015</v>
          </cell>
          <cell r="C2244" t="str">
            <v>kg</v>
          </cell>
          <cell r="D2244">
            <v>4.97</v>
          </cell>
        </row>
        <row r="2245">
          <cell r="A2245">
            <v>92797</v>
          </cell>
          <cell r="B2245" t="str">
            <v>CORtE E DOBRA DE AÇO CA-50, DIÂmEtRO DE 20,0 mm, UtILIZADO Em EStRUtURAS DIVERSAS, EXCEtO LAJES. AF_12/2015</v>
          </cell>
          <cell r="C2245" t="str">
            <v>kg</v>
          </cell>
          <cell r="D2245">
            <v>4.7300000000000004</v>
          </cell>
        </row>
        <row r="2246">
          <cell r="A2246">
            <v>92798</v>
          </cell>
          <cell r="B2246" t="str">
            <v>CORtE E DOBRA DE AÇO CA-50, DIÂmEtRO DE 25,0 mm, UtILIZADO Em EStRUtURAS DIVERSAS, EXCEtO LAJES. AF_12/2015</v>
          </cell>
          <cell r="C2246" t="str">
            <v>kg</v>
          </cell>
          <cell r="D2246">
            <v>5.44</v>
          </cell>
        </row>
        <row r="2247">
          <cell r="A2247">
            <v>92799</v>
          </cell>
          <cell r="B2247" t="str">
            <v>CORtE E DOBRA DE AÇO CA-60, DIÂmEtRO DE 4,2 mm, UtILIZADO Em LAJE. AF_12/2015</v>
          </cell>
          <cell r="C2247" t="str">
            <v>kg</v>
          </cell>
          <cell r="D2247">
            <v>7.31</v>
          </cell>
        </row>
        <row r="2248">
          <cell r="A2248">
            <v>92800</v>
          </cell>
          <cell r="B2248" t="str">
            <v>CORtE E DOBRA DE AÇO CA-60, DIÂmEtRO DE 5,0 mm, UtILIZADO Em LAJE. AF_12/2015</v>
          </cell>
          <cell r="C2248" t="str">
            <v>kg</v>
          </cell>
          <cell r="D2248">
            <v>6.4</v>
          </cell>
        </row>
        <row r="2249">
          <cell r="A2249">
            <v>92801</v>
          </cell>
          <cell r="B2249" t="str">
            <v>CORtE E DOBRA DE AÇO CA-50, DIÂmEtRO DE 6,3 mm, UtILIZADO Em LAJE. AF_12/2015</v>
          </cell>
          <cell r="C2249" t="str">
            <v>kg</v>
          </cell>
          <cell r="D2249">
            <v>5.97</v>
          </cell>
        </row>
        <row r="2250">
          <cell r="A2250">
            <v>92802</v>
          </cell>
          <cell r="B2250" t="str">
            <v>CORtE E DOBRA DE AÇO CA-50, DIÂmEtRO DE 8,0 mm, UtILIZADO Em LAJE. AF_12/2015</v>
          </cell>
          <cell r="C2250" t="str">
            <v>kg</v>
          </cell>
          <cell r="D2250">
            <v>6.44</v>
          </cell>
        </row>
        <row r="2251">
          <cell r="A2251">
            <v>92803</v>
          </cell>
          <cell r="B2251" t="str">
            <v>CORtE E DOBRA DE AÇO CA-50, DIÂmEtRO DE 10,0 mm, UtILIZADO Em LAJE. AF_12/2015</v>
          </cell>
          <cell r="C2251" t="str">
            <v>kg</v>
          </cell>
          <cell r="D2251">
            <v>5.37</v>
          </cell>
        </row>
        <row r="2252">
          <cell r="A2252">
            <v>92804</v>
          </cell>
          <cell r="B2252" t="str">
            <v>CORtE E DOBRA DE AÇO CA-50, DIÂmEtRO DE 12,5 mm, UtILIZADO Em LAJE. AF_12/2015</v>
          </cell>
          <cell r="C2252" t="str">
            <v>kg</v>
          </cell>
          <cell r="D2252">
            <v>5.01</v>
          </cell>
        </row>
        <row r="2253">
          <cell r="A2253">
            <v>92805</v>
          </cell>
          <cell r="B2253" t="str">
            <v>CORtE E DOBRA DE AÇO CA-50, DIÂmEtRO DE 16,0 mm, UtILIZADO Em LAJE. AF_12/2015</v>
          </cell>
          <cell r="C2253" t="str">
            <v>kg</v>
          </cell>
          <cell r="D2253">
            <v>4.9400000000000004</v>
          </cell>
        </row>
        <row r="2254">
          <cell r="A2254">
            <v>92806</v>
          </cell>
          <cell r="B2254" t="str">
            <v>CORtE E DOBRA DE AÇO CA-50, DIÂmEtRO DE 20,0 mm, UtILIZADO Em LAJE. AF_12/2015</v>
          </cell>
          <cell r="C2254" t="str">
            <v>kg</v>
          </cell>
          <cell r="D2254">
            <v>4.72</v>
          </cell>
        </row>
        <row r="2255">
          <cell r="A2255">
            <v>92875</v>
          </cell>
          <cell r="B2255" t="str">
            <v>CORtE E DOBRA DE AÇO CA-25, DIÂmEtRO DE 6,3 mm. AF_12/2015</v>
          </cell>
          <cell r="C2255" t="str">
            <v>kg</v>
          </cell>
          <cell r="D2255">
            <v>5.96</v>
          </cell>
        </row>
        <row r="2256">
          <cell r="A2256">
            <v>92876</v>
          </cell>
          <cell r="B2256" t="str">
            <v>CORtE E DOBRA DE AÇO CA-25, DIÂmEtRO DE 8,0 mm. AF_12/2015</v>
          </cell>
          <cell r="C2256" t="str">
            <v>kg</v>
          </cell>
          <cell r="D2256">
            <v>5.59</v>
          </cell>
        </row>
        <row r="2257">
          <cell r="A2257">
            <v>92877</v>
          </cell>
          <cell r="B2257" t="str">
            <v>CORtE E DOBRA DE AÇO CA-25, DIÂmEtRO DE 10,0 mm. AF_12/2015</v>
          </cell>
          <cell r="C2257" t="str">
            <v>kg</v>
          </cell>
          <cell r="D2257">
            <v>5.0199999999999996</v>
          </cell>
        </row>
        <row r="2258">
          <cell r="A2258">
            <v>92878</v>
          </cell>
          <cell r="B2258" t="str">
            <v>CORtE E DOBRA DE AÇO CA-25, DIÂmEtRO DE 12,5 mm. AF_12/2015</v>
          </cell>
          <cell r="C2258" t="str">
            <v>kg</v>
          </cell>
          <cell r="D2258">
            <v>4.9000000000000004</v>
          </cell>
        </row>
        <row r="2259">
          <cell r="A2259">
            <v>92879</v>
          </cell>
          <cell r="B2259" t="str">
            <v>CORtE E DOBRA DE AÇO CA-25, DIÂmEtRO DE 16,0 mm. AF_12/2015</v>
          </cell>
          <cell r="C2259" t="str">
            <v>kg</v>
          </cell>
          <cell r="D2259">
            <v>4.8099999999999996</v>
          </cell>
        </row>
        <row r="2260">
          <cell r="A2260">
            <v>92880</v>
          </cell>
          <cell r="B2260" t="str">
            <v>CORtE E DOBRA DE AÇO CA-25, DIÂmEtRO DE 20,0 mm. AF_12/2015</v>
          </cell>
          <cell r="C2260" t="str">
            <v>kg</v>
          </cell>
          <cell r="D2260">
            <v>4.9000000000000004</v>
          </cell>
        </row>
        <row r="2261">
          <cell r="A2261">
            <v>92881</v>
          </cell>
          <cell r="B2261" t="str">
            <v>CORtE E DOBRA DE AÇO CA-25, DIÂmEtRO DE 25,0 mm. AF_12/2015</v>
          </cell>
          <cell r="C2261" t="str">
            <v>kg</v>
          </cell>
          <cell r="D2261">
            <v>4.88</v>
          </cell>
        </row>
        <row r="2262">
          <cell r="A2262">
            <v>92882</v>
          </cell>
          <cell r="B2262" t="str">
            <v>ARmAÇÃO UtILIZANDO AÇO CA-25 DE 6,3 mm - mONtAGEm. AF_12/2015</v>
          </cell>
          <cell r="C2262" t="str">
            <v>kg</v>
          </cell>
          <cell r="D2262">
            <v>8.85</v>
          </cell>
        </row>
        <row r="2263">
          <cell r="A2263">
            <v>92883</v>
          </cell>
          <cell r="B2263" t="str">
            <v>ARmAÇÃO UtILIZANDO AÇO CA-25 DE 8,0 mm - mONtAGEm. AF_12/2015</v>
          </cell>
          <cell r="C2263" t="str">
            <v>kg</v>
          </cell>
          <cell r="D2263">
            <v>7.82</v>
          </cell>
        </row>
        <row r="2264">
          <cell r="A2264">
            <v>92884</v>
          </cell>
          <cell r="B2264" t="str">
            <v>ARmAÇÃO UtILIZANDO AÇO CA-25 DE 10,0 mm - mONtAGEm. AF_12/2015</v>
          </cell>
          <cell r="C2264" t="str">
            <v>kg</v>
          </cell>
          <cell r="D2264">
            <v>6.76</v>
          </cell>
        </row>
        <row r="2265">
          <cell r="A2265">
            <v>92885</v>
          </cell>
          <cell r="B2265" t="str">
            <v>ARmAÇÃO UtILIZANDO AÇO CA-25 DE 12,5 mm - mONtAGEm. AF_12/2015</v>
          </cell>
          <cell r="C2265" t="str">
            <v>kg</v>
          </cell>
          <cell r="D2265">
            <v>6.24</v>
          </cell>
        </row>
        <row r="2266">
          <cell r="A2266">
            <v>92886</v>
          </cell>
          <cell r="B2266" t="str">
            <v>ARmAÇÃO UtILIZANDO AÇO CA-25 DE 16,0 mm - mONtAGEm. AF_12/2015</v>
          </cell>
          <cell r="C2266" t="str">
            <v>kg</v>
          </cell>
          <cell r="D2266">
            <v>5.8</v>
          </cell>
        </row>
        <row r="2267">
          <cell r="A2267">
            <v>92887</v>
          </cell>
          <cell r="B2267" t="str">
            <v>ARmAÇÃO UtILIZANDO AÇO CA-25 DE 20,0 mm - mONtAGEm. AF_12/2015</v>
          </cell>
          <cell r="C2267" t="str">
            <v>kg</v>
          </cell>
          <cell r="D2267">
            <v>5.65</v>
          </cell>
        </row>
        <row r="2268">
          <cell r="A2268">
            <v>92888</v>
          </cell>
          <cell r="B2268" t="str">
            <v>ARmAÇÃO UtILIZANDO AÇO CA-25 DE 25,0 mm - mONtAGEm. AF_12/2015</v>
          </cell>
          <cell r="C2268" t="str">
            <v>kg</v>
          </cell>
          <cell r="D2268">
            <v>5.43</v>
          </cell>
        </row>
        <row r="2269">
          <cell r="A2269">
            <v>92915</v>
          </cell>
          <cell r="B2269" t="str">
            <v>ARmAÇÃO DE EStRUtURAS DE CONCREtO ARmADO, EXCEtO VIGAS, PILARES, LAJES E Fun.DAÇÕES, UtILIZANDO AÇO CA-60 DE 5,0 mm - mONtAGEm. AF_12/2015</v>
          </cell>
          <cell r="C2269" t="str">
            <v>kg</v>
          </cell>
          <cell r="D2269">
            <v>11.88</v>
          </cell>
        </row>
        <row r="2270">
          <cell r="A2270">
            <v>92916</v>
          </cell>
          <cell r="B2270" t="str">
            <v>ARmAÇÃO DE EStRUtURAS DE CONCREtO ARmADO, EXCEtO VIGAS, PILARES, LAJES E Fun.DAÇÕES, UtILIZANDO AÇO CA-50 DE 6,3 mm - mONtAGEm. AF_12/2015</v>
          </cell>
          <cell r="C2270" t="str">
            <v>kg</v>
          </cell>
          <cell r="D2270">
            <v>10.15</v>
          </cell>
        </row>
        <row r="2271">
          <cell r="A2271">
            <v>92917</v>
          </cell>
          <cell r="B2271" t="str">
            <v>ARmAÇÃO DE EStRUtURAS DE CONCREtO ARmADO, EXCEtO VIGAS, PILARES, LAJES E Fun.DAÇÕES, UtILIZANDO AÇO CA-50 DE 8,0 mm - mONtAGEm. AF_12/2015</v>
          </cell>
          <cell r="C2271" t="str">
            <v>kg</v>
          </cell>
          <cell r="D2271">
            <v>9.59</v>
          </cell>
        </row>
        <row r="2272">
          <cell r="A2272">
            <v>92919</v>
          </cell>
          <cell r="B2272" t="str">
            <v>ARmAÇÃO DE EStRUtURAS DE CONCREtO ARmADO, EXCEtO VIGAS, PILARES, LAJES E Fun.DAÇÕES, UtILIZANDO AÇO CA-50 DE 10,0 mm - mONtAGEm. AF_12/2015</v>
          </cell>
          <cell r="C2272" t="str">
            <v>kg</v>
          </cell>
          <cell r="D2272">
            <v>7.77</v>
          </cell>
        </row>
        <row r="2273">
          <cell r="A2273">
            <v>92921</v>
          </cell>
          <cell r="B2273" t="str">
            <v>ARmAÇÃO DE EStRUtURAS DE CONCREtO ARmADO, EXCEtO VIGAS, PILARES, LAJES E Fun.DAÇÕES, UtILIZANDO AÇO CA-50 DE 12,5 mm - mONtAGEm. AF_12/2015</v>
          </cell>
          <cell r="C2273" t="str">
            <v>kg</v>
          </cell>
          <cell r="D2273">
            <v>6.81</v>
          </cell>
        </row>
        <row r="2274">
          <cell r="A2274">
            <v>92922</v>
          </cell>
          <cell r="B2274" t="str">
            <v>ARmAÇÃO DE EStRUtURAS DE CONCREtO ARmADO, EXCEtO VIGAS, PILARES, LAJES E Fun.DAÇÕES, UtILIZANDO AÇO CA-50 DE 16,0 mm - mONtAGEm. AF_12/2015</v>
          </cell>
          <cell r="C2274" t="str">
            <v>kg</v>
          </cell>
          <cell r="D2274">
            <v>6.24</v>
          </cell>
        </row>
        <row r="2275">
          <cell r="A2275">
            <v>92923</v>
          </cell>
          <cell r="B2275" t="str">
            <v>ARmAÇÃO DE EStRUtURAS DE CONCREtO ARmADO, EXCEtO VIGAS, PILARES, LAJES E Fun.DAÇÕES, UtILIZANDO AÇO CA-50 DE 20,0 mm - mONtAGEm. AF_12/2015</v>
          </cell>
          <cell r="C2275" t="str">
            <v>kg</v>
          </cell>
          <cell r="D2275">
            <v>5.66</v>
          </cell>
        </row>
        <row r="2276">
          <cell r="A2276">
            <v>92924</v>
          </cell>
          <cell r="B2276" t="str">
            <v>ARmAÇÃO DE EStRUtURAS DE CONCREtO ARmADO, EXCEtO VIGAS, PILARES, LAJES E Fun.DAÇÕES, UtILIZANDO AÇO CA-50 DE 25,0 mm - mONtAGEm. AF_12/2015</v>
          </cell>
          <cell r="C2276" t="str">
            <v>kg</v>
          </cell>
          <cell r="D2276">
            <v>6.1</v>
          </cell>
        </row>
        <row r="2277">
          <cell r="A2277">
            <v>95445</v>
          </cell>
          <cell r="B2277" t="str">
            <v>CORtE E DOBRA DE AÇO CA-60, DIÂmEtRO DE 5,0 mm, UtILIZADO Em EStRIBO CONtÍNUO hELICOIDAL. AF_10/2016</v>
          </cell>
          <cell r="C2277" t="str">
            <v>kg</v>
          </cell>
          <cell r="D2277">
            <v>5.24</v>
          </cell>
        </row>
        <row r="2278">
          <cell r="A2278">
            <v>95446</v>
          </cell>
          <cell r="B2278" t="str">
            <v>CORtE E DOBRA DE AÇO CA-50, DIÂmEtRO DE 6,3 mm, UtILIZADO Em EStRIBO CONtÍNUO hELICOIDAL. AF_10/2016</v>
          </cell>
          <cell r="C2278" t="str">
            <v>kg</v>
          </cell>
          <cell r="D2278">
            <v>5.33</v>
          </cell>
        </row>
        <row r="2279">
          <cell r="A2279">
            <v>95576</v>
          </cell>
          <cell r="B2279" t="str">
            <v>mONtAGEm DE ARmADURA LONGItUDINAL/tRANSVERSAL DE EStACAS DE SEÇÃO CIRCULAR, DIÂmEtRO = 8,0 mm. AF_11/2016</v>
          </cell>
          <cell r="C2279" t="str">
            <v>kg</v>
          </cell>
          <cell r="D2279">
            <v>9.0500000000000007</v>
          </cell>
        </row>
        <row r="2280">
          <cell r="A2280">
            <v>95577</v>
          </cell>
          <cell r="B2280" t="str">
            <v>mONtAGEm DE ARmADURA LONGItUDINAL DE EStACAS DE SEÇÃO CIRCULAR, DIÂmEtRO = 10,0 mm. AF_11/2016</v>
          </cell>
          <cell r="C2280" t="str">
            <v>kg</v>
          </cell>
          <cell r="D2280">
            <v>7.47</v>
          </cell>
        </row>
        <row r="2281">
          <cell r="A2281">
            <v>95578</v>
          </cell>
          <cell r="B2281" t="str">
            <v>mONtAGEm DE ARmADURA LONGItUDINAL/tRANSVERSAL DE EStACAS DE SEÇÃO CIRCULAR, DIÂmEtRO = 12,5 mm. AF_11/2016</v>
          </cell>
          <cell r="C2281" t="str">
            <v>kg</v>
          </cell>
          <cell r="D2281">
            <v>6.73</v>
          </cell>
        </row>
        <row r="2282">
          <cell r="A2282">
            <v>95579</v>
          </cell>
          <cell r="B2282" t="str">
            <v>mONtAGEm DE ARmADURA LONGItUDINAL DE EStACAS DE SEÇÃO CIRCULAR, DIÂmEtRO = 16,0 mm. AF_11/2016</v>
          </cell>
          <cell r="C2282" t="str">
            <v>kg</v>
          </cell>
          <cell r="D2282">
            <v>6.31</v>
          </cell>
        </row>
        <row r="2283">
          <cell r="A2283">
            <v>95580</v>
          </cell>
          <cell r="B2283" t="str">
            <v>mONtAGEm DE ARmADURA LONGItUDINAL DE EStACAS DE SEÇÃO CIRCULAR, DIÂmEtRO = 20,0 mm. AF_11/2016</v>
          </cell>
          <cell r="C2283" t="str">
            <v>kg</v>
          </cell>
          <cell r="D2283">
            <v>5.87</v>
          </cell>
        </row>
        <row r="2284">
          <cell r="A2284">
            <v>95581</v>
          </cell>
          <cell r="B2284" t="str">
            <v>mONtAGEm DE ARmADURA LONGItUDINAL DE EStACAS DE SEÇÃO CIRCULAR, DIÂmEtRO = 25,0 mm. AF_11/2016</v>
          </cell>
          <cell r="C2284" t="str">
            <v>kg</v>
          </cell>
          <cell r="D2284">
            <v>6.4</v>
          </cell>
        </row>
        <row r="2285">
          <cell r="A2285">
            <v>95583</v>
          </cell>
          <cell r="B2285" t="str">
            <v>mONtAGEm DE ARmADURA tRANSVERSAL DE EStACAS DE SEÇÃO CIRCULAR, DIÂmEtRO = 5,0 mm. AF_11/2016</v>
          </cell>
          <cell r="C2285" t="str">
            <v>kg</v>
          </cell>
          <cell r="D2285">
            <v>12.52</v>
          </cell>
        </row>
        <row r="2286">
          <cell r="A2286">
            <v>95584</v>
          </cell>
          <cell r="B2286" t="str">
            <v>mONtAGEm DE ARmADURA tRANSVERSAL DE EStACAS DE SEÇÃO CIRCULAR, DIÂmEtRO = 6,3 mm. AF_11/2016</v>
          </cell>
          <cell r="C2286" t="str">
            <v>kg</v>
          </cell>
          <cell r="D2286">
            <v>9.9499999999999993</v>
          </cell>
        </row>
        <row r="2287">
          <cell r="A2287">
            <v>95585</v>
          </cell>
          <cell r="B2287" t="str">
            <v>mONtAGEm DE ARmADURA LONGItUDINAL/tRANSVERSAL DE EStACAS DE SEÇÃO REtANGULAR (BARREtE), DIÂmEtRO = 8,0 mm. AF_11/2016</v>
          </cell>
          <cell r="C2287" t="str">
            <v>kg</v>
          </cell>
          <cell r="D2287">
            <v>9.5</v>
          </cell>
        </row>
        <row r="2288">
          <cell r="A2288">
            <v>95586</v>
          </cell>
          <cell r="B2288" t="str">
            <v>mONtAGEm DE ARmADURA LONGItUDINAL DE EStACAS DE SEÇÃO REtANGULAR (BARREtE), DIÂmEtRO = 10,0 mm. AF_11/2016</v>
          </cell>
          <cell r="C2288" t="str">
            <v>kg</v>
          </cell>
          <cell r="D2288">
            <v>7.82</v>
          </cell>
        </row>
        <row r="2289">
          <cell r="A2289">
            <v>95587</v>
          </cell>
          <cell r="B2289" t="str">
            <v>mONtAGEm DE ARmADURA LONGItUDINAL/tRANSVERSAL DE EStACAS DE SEÇÃO REtANGULAR (BARREtE), DIÂmEtRO = 12,5 mm. AF_11/2016</v>
          </cell>
          <cell r="C2289" t="str">
            <v>kg</v>
          </cell>
          <cell r="D2289">
            <v>7.01</v>
          </cell>
        </row>
        <row r="2290">
          <cell r="A2290">
            <v>95588</v>
          </cell>
          <cell r="B2290" t="str">
            <v>mONtAGEm DE ARmADURA LONGItUDINAL DE EStACAS DE SEÇÃO REtANGULAR (BARREtE), DIÂmEtRO = 16,0 mm. AF_11/2016</v>
          </cell>
          <cell r="C2290" t="str">
            <v>kg</v>
          </cell>
          <cell r="D2290">
            <v>6.54</v>
          </cell>
        </row>
        <row r="2291">
          <cell r="A2291">
            <v>95589</v>
          </cell>
          <cell r="B2291" t="str">
            <v>mONtAGEm DE ARmADURA LONGItUDINAL DE EStACAS DE SEÇÃO REtANGULAR (BARREtE), DIÂmEtRO = 20,0 mm. AF_11/2016</v>
          </cell>
          <cell r="C2291" t="str">
            <v>kg</v>
          </cell>
          <cell r="D2291">
            <v>6.05</v>
          </cell>
        </row>
        <row r="2292">
          <cell r="A2292">
            <v>95590</v>
          </cell>
          <cell r="B2292" t="str">
            <v>mONtAGEm DE ARmADURA LONGItUDINAL DE EStACAS DE SEÇÃO REtANGULAR (BARREtE), DIÂmEtRO = 25,0 mm. AF_11/2016</v>
          </cell>
          <cell r="C2292" t="str">
            <v>kg</v>
          </cell>
          <cell r="D2292">
            <v>6.55</v>
          </cell>
        </row>
        <row r="2293">
          <cell r="A2293">
            <v>95592</v>
          </cell>
          <cell r="B2293" t="str">
            <v>mONtAGEm DE ARmADURA tRANSVERSAL DE EStACAS DE SEÇÃO REtANGULAR (BARREtE), DIÂmEtRO = 5,0 mm. AF_11/2016</v>
          </cell>
          <cell r="C2293" t="str">
            <v>kg</v>
          </cell>
          <cell r="D2293">
            <v>15.57</v>
          </cell>
        </row>
        <row r="2294">
          <cell r="A2294">
            <v>95593</v>
          </cell>
          <cell r="B2294" t="str">
            <v>mONtAGEm DE ARmADURA tRANSVERSAL DE EStACAS DE SEÇÃO REtANGULAR (BARREtE), DIÂmEtRO = 6,3 mm. AF_11/2016</v>
          </cell>
          <cell r="C2294" t="str">
            <v>kg</v>
          </cell>
          <cell r="D2294">
            <v>11.75</v>
          </cell>
        </row>
        <row r="2295">
          <cell r="A2295">
            <v>95943</v>
          </cell>
          <cell r="B2295" t="str">
            <v>ARmAÇÃO DE ESCADA, COm 2 LANCES, DE UmA EStRUtURA CONVENCIONAL DE CONCREtO ARmADO UtILIZANDO AÇO CA-60 DE 5,0 mm - mONtAGEm. AF_01/2017</v>
          </cell>
          <cell r="C2295" t="str">
            <v>kg</v>
          </cell>
          <cell r="D2295">
            <v>16.37</v>
          </cell>
        </row>
        <row r="2296">
          <cell r="A2296">
            <v>95944</v>
          </cell>
          <cell r="B2296" t="str">
            <v>ARmAÇÃO DE ESCADA, COm 2 LANCES, DE UmA EStRUtURA CONVENCIONAL DE CONCREtO ARmADO UtILIZANDO AÇO CA-50 DE 6,3 mm - mONtAGEm. AF_01/2017</v>
          </cell>
          <cell r="C2296" t="str">
            <v>kg</v>
          </cell>
          <cell r="D2296">
            <v>14.11</v>
          </cell>
        </row>
        <row r="2297">
          <cell r="A2297">
            <v>95945</v>
          </cell>
          <cell r="B2297" t="str">
            <v>ARmAÇÃO DE ESCADA, COm 2 LANCES, DE UmA EStRUtURA CONVENCIONAL DE CONCREtO ARmADO UtILIZANDO AÇO CA-50 DE 8,0 mm - mONtAGEm. AF_01/2017</v>
          </cell>
          <cell r="C2297" t="str">
            <v>kg</v>
          </cell>
          <cell r="D2297">
            <v>11.36</v>
          </cell>
        </row>
        <row r="2298">
          <cell r="A2298">
            <v>95946</v>
          </cell>
          <cell r="B2298" t="str">
            <v>ARmAÇÃO DE ESCADA, COm 2 LANCES, DE UmA EStRUtURA CONVENCIONAL DE CONCREtO ARmADO UtILIZANDO AÇO CA-50 DE 10,0 mm - mONtAGEm. AF_01/2017</v>
          </cell>
          <cell r="C2298" t="str">
            <v>kg</v>
          </cell>
          <cell r="D2298">
            <v>8.16</v>
          </cell>
        </row>
        <row r="2299">
          <cell r="A2299">
            <v>95947</v>
          </cell>
          <cell r="B2299" t="str">
            <v>ARmAÇÃO DE ESCADA, COm 2 LANCES, DE UmA EStRUtURA CONVENCIONAL DE CONCREtO ARmADO UtILIZANDO AÇO CA-50 DE 12,5 mm - mONtAGEm. AF_01/2017</v>
          </cell>
          <cell r="C2299" t="str">
            <v>kg</v>
          </cell>
          <cell r="D2299">
            <v>6.43</v>
          </cell>
        </row>
        <row r="2300">
          <cell r="A2300">
            <v>95948</v>
          </cell>
          <cell r="B2300" t="str">
            <v>ARmAÇÃO DE ESCADA, COm 2 LANCES, DE UmA EStRUtURA CONVENCIONAL DE CONCREtO ARmADO UtILIZANDO AÇO CA-50 DE 16,0 mm - mONtAGEm. AF_01/2017</v>
          </cell>
          <cell r="C2300" t="str">
            <v>kg</v>
          </cell>
          <cell r="D2300">
            <v>5.42</v>
          </cell>
        </row>
        <row r="2301">
          <cell r="A2301">
            <v>96544</v>
          </cell>
          <cell r="B2301" t="str">
            <v>ARmAÇÃO DE BLOCO, VIGA BALDRAmE OU SAPAtA UtILIZANDO AÇO CA-50 DE 6,3 mm - mONtAGEm. AF_06/2017</v>
          </cell>
          <cell r="C2301" t="str">
            <v>kg</v>
          </cell>
          <cell r="D2301">
            <v>11.06</v>
          </cell>
        </row>
        <row r="2302">
          <cell r="A2302">
            <v>96545</v>
          </cell>
          <cell r="B2302" t="str">
            <v>ARmAÇÃO DE BLOCO, VIGA BALDRAmE OU SAPAtA UtILIZANDO AÇO CA-50 DE 8 mm - mONtAGEm. AF_06/2017</v>
          </cell>
          <cell r="C2302" t="str">
            <v>kg</v>
          </cell>
          <cell r="D2302">
            <v>10.33</v>
          </cell>
        </row>
        <row r="2303">
          <cell r="A2303">
            <v>96546</v>
          </cell>
          <cell r="B2303" t="str">
            <v>ARmAÇÃO DE BLOCO, VIGA BALDRAmE OU SAPAtA UtILIZANDO AÇO CA-50 DE 10 mm - mONtAGEm. AF_06/2017</v>
          </cell>
          <cell r="C2303" t="str">
            <v>kg</v>
          </cell>
          <cell r="D2303">
            <v>8.39</v>
          </cell>
        </row>
        <row r="2304">
          <cell r="A2304">
            <v>96547</v>
          </cell>
          <cell r="B2304" t="str">
            <v>ARmAÇÃO DE BLOCO, VIGA BALDRAmE OU SAPAtA UtILIZANDO AÇO CA-50 DE 12,5 mm - mONtAGEm. AF_06/2017</v>
          </cell>
          <cell r="C2304" t="str">
            <v>kg</v>
          </cell>
          <cell r="D2304">
            <v>7.34</v>
          </cell>
        </row>
        <row r="2305">
          <cell r="A2305">
            <v>96548</v>
          </cell>
          <cell r="B2305" t="str">
            <v>ARmAÇÃO DE BLOCO, VIGA BALDRAmE OU SAPAtA UtILIZANDO AÇO CA-50 DE 16 mm - mONtAGEm. AF_06/2017</v>
          </cell>
          <cell r="C2305" t="str">
            <v>kg</v>
          </cell>
          <cell r="D2305">
            <v>6.71</v>
          </cell>
        </row>
        <row r="2306">
          <cell r="A2306">
            <v>96549</v>
          </cell>
          <cell r="B2306" t="str">
            <v>ARmAÇÃO DE BLOCO, VIGA BALDRAmE OU SAPAtA UtILIZANDO AÇO CA-50 DE 20 mm - mONtAGEm. AF_06/2017</v>
          </cell>
          <cell r="C2306" t="str">
            <v>kg</v>
          </cell>
          <cell r="D2306">
            <v>6.09</v>
          </cell>
        </row>
        <row r="2307">
          <cell r="A2307">
            <v>96550</v>
          </cell>
          <cell r="B2307" t="str">
            <v>ARmAÇÃO DE BLOCO, VIGA BALDRAmE OU SAPAtA UtILIZANDO AÇO CA-50 DE 25 mm - mONtAGEm. AF_06/2017</v>
          </cell>
          <cell r="C2307" t="str">
            <v>kg</v>
          </cell>
          <cell r="D2307">
            <v>6.49</v>
          </cell>
        </row>
        <row r="2308">
          <cell r="A2308">
            <v>100066</v>
          </cell>
          <cell r="B2308" t="str">
            <v>ARmAÇÃO DO SIStEmA DE PAREDES DE CONCREtO, EXECUtADA COmO ARmADURA POSItIVA DE LAJES, tELA Q-196. AF_06/2019</v>
          </cell>
          <cell r="C2308" t="str">
            <v>kg</v>
          </cell>
          <cell r="D2308">
            <v>6.82</v>
          </cell>
        </row>
        <row r="2309">
          <cell r="A2309">
            <v>100067</v>
          </cell>
          <cell r="B2309" t="str">
            <v>ARmAÇÃO DO SIStEmA DE PAREDES DE CONCREtO, EXECUtADA COmO REFORÇO, VERGALhÃO DE 5,0 mm DE DIÂmEtRO. AF_06/2019</v>
          </cell>
          <cell r="C2309" t="str">
            <v>kg</v>
          </cell>
          <cell r="D2309">
            <v>8.0299999999999994</v>
          </cell>
        </row>
        <row r="2310">
          <cell r="A2310">
            <v>100068</v>
          </cell>
          <cell r="B2310" t="str">
            <v>ARmAÇÃO DO SIStEmA DE PAREDES DE CONCREtO, EXECUtADA COmO REFORÇO, VERGALhÃO DE 12,5 mm DE DIÂmEtRO. AF_06/2019</v>
          </cell>
          <cell r="C2310" t="str">
            <v>kg</v>
          </cell>
          <cell r="D2310">
            <v>6</v>
          </cell>
        </row>
        <row r="2311">
          <cell r="A2311">
            <v>40780</v>
          </cell>
          <cell r="B2311" t="str">
            <v>REGULARIZAÇÃO DE SUPERFICIE DE CONCREtO APARENtE</v>
          </cell>
          <cell r="C2311" t="str">
            <v>m²</v>
          </cell>
          <cell r="D2311">
            <v>10.64</v>
          </cell>
        </row>
        <row r="2312">
          <cell r="A2312" t="str">
            <v>74157/4</v>
          </cell>
          <cell r="B2312" t="str">
            <v>LANCAmENtO/APLICACAO mANUAL DE CONCREtO Em Fun.DACOES</v>
          </cell>
          <cell r="C2312" t="str">
            <v>m³</v>
          </cell>
          <cell r="D2312">
            <v>114.13</v>
          </cell>
        </row>
        <row r="2313">
          <cell r="A2313">
            <v>89993</v>
          </cell>
          <cell r="B2313" t="str">
            <v>GRAUtEAmENtO VERtICAL Em ALVENARIA EStRUtURAL. AF_01/2015</v>
          </cell>
          <cell r="C2313" t="str">
            <v>m³</v>
          </cell>
          <cell r="D2313">
            <v>684.27</v>
          </cell>
        </row>
        <row r="2314">
          <cell r="A2314">
            <v>89994</v>
          </cell>
          <cell r="B2314" t="str">
            <v>GRAUtEAmENtO DE CINtA INtERmEDIÁRIA OU DE CONtRAVERGA Em ALVENARIA EStRUtURAL. AF_01/2015</v>
          </cell>
          <cell r="C2314" t="str">
            <v>m³</v>
          </cell>
          <cell r="D2314">
            <v>565.36</v>
          </cell>
        </row>
        <row r="2315">
          <cell r="A2315">
            <v>89995</v>
          </cell>
          <cell r="B2315" t="str">
            <v>GRAUtEAmENtO DE CINtA SUPERIOR OU DE VERGA Em ALVENARIA EStRUtURAL. AF_01/2015</v>
          </cell>
          <cell r="C2315" t="str">
            <v>m³</v>
          </cell>
          <cell r="D2315">
            <v>653.86</v>
          </cell>
        </row>
        <row r="2316">
          <cell r="A2316">
            <v>90278</v>
          </cell>
          <cell r="B2316" t="str">
            <v>GRAUtE FGK=15 mPA; tRAÇO 1:0,04:2,0:2,4 (CImENtO/ CAL/ AREIA GROSSA/ BRItA 0) - PREPARO mECÂNICO COm BEtONEIRA 400 L. AF_02/2015</v>
          </cell>
          <cell r="C2316" t="str">
            <v>m³</v>
          </cell>
          <cell r="D2316">
            <v>314.12</v>
          </cell>
        </row>
        <row r="2317">
          <cell r="A2317">
            <v>90279</v>
          </cell>
          <cell r="B2317" t="str">
            <v>GRAUtE FGK=20 mPA; tRAÇO 1:0,04:1,6:1,9 (CImENtO/ CAL/ AREIA GROSSA/ BRItA 0) - PREPARO mECÂNICO COm BEtONEIRA 400 L. AF_02/2015</v>
          </cell>
          <cell r="C2317" t="str">
            <v>m³</v>
          </cell>
          <cell r="D2317">
            <v>331.14</v>
          </cell>
        </row>
        <row r="2318">
          <cell r="A2318">
            <v>90280</v>
          </cell>
          <cell r="B2318" t="str">
            <v>GRAUtE FGK=25 mPA; tRAÇO 1:0,02:1,2:1,5 (CImENtO/ CAL/ AREIA GROSSA/ BRItA 0) - PREPARO mECÂNICO COm BEtONEIRA 400 L. AF_02/2015</v>
          </cell>
          <cell r="C2318" t="str">
            <v>m³</v>
          </cell>
          <cell r="D2318">
            <v>367.43</v>
          </cell>
        </row>
        <row r="2319">
          <cell r="A2319">
            <v>90281</v>
          </cell>
          <cell r="B2319" t="str">
            <v>GRAUtE FGK=30 mPA; tRAÇO 1:0,02:0,8:1,1 (CImENtO/ CAL/ AREIA GROSSA/ BRItA 0) - PREPARO mECÂNICO COm BEtONEIRA 400 L. AF_02/2015</v>
          </cell>
          <cell r="C2319" t="str">
            <v>m³</v>
          </cell>
          <cell r="D2319">
            <v>415.32</v>
          </cell>
        </row>
        <row r="2320">
          <cell r="A2320">
            <v>90282</v>
          </cell>
          <cell r="B2320" t="str">
            <v>GRAUtE FGK=15 mPA; tRAÇO 1:2,0:2,4 (CImENtO/ AREIA GROSSA/ BRItA 0/ ADItIVO) - PREPARO mECÂNICO COm BEtONEIRA 400 L. AF_02/2015</v>
          </cell>
          <cell r="C2320" t="str">
            <v>m³</v>
          </cell>
          <cell r="D2320">
            <v>319.83999999999997</v>
          </cell>
        </row>
        <row r="2321">
          <cell r="A2321">
            <v>90283</v>
          </cell>
          <cell r="B2321" t="str">
            <v>GRAUtE FGK=20 mPA; tRAÇO 1:1,6:1,9 (CImENtO/ AREIA GROSSA/ BRItA 0/ ADItIVO) - PREPARO mECÂNICO COm BEtONEIRA 400 L. AF_02/2015</v>
          </cell>
          <cell r="C2321" t="str">
            <v>m³</v>
          </cell>
          <cell r="D2321">
            <v>338.45</v>
          </cell>
        </row>
        <row r="2322">
          <cell r="A2322">
            <v>90284</v>
          </cell>
          <cell r="B2322" t="str">
            <v>GRAUtE FGK=25 mPA; tRAÇO 1:1,2:1,5 (CImENtO/ AREIA GROSSA/ BRItA 0/ ADItIVO) - PREPARO mECÂNICO COm BEtONEIRA 400 L. AF_02/2015</v>
          </cell>
          <cell r="C2322" t="str">
            <v>m³</v>
          </cell>
          <cell r="D2322">
            <v>375.04</v>
          </cell>
        </row>
        <row r="2323">
          <cell r="A2323">
            <v>90285</v>
          </cell>
          <cell r="B2323" t="str">
            <v>GRAUtE FGK=30 mPA; tRAÇO 1:0,8:1,1 (CImENtO/ AREIA GROSSA/ BRItA 0/ ADItIVO) - PREPARO mECÂNICO COm BEtONEIRA 400 L. AF_02/2015</v>
          </cell>
          <cell r="C2323" t="str">
            <v>m³</v>
          </cell>
          <cell r="D2323">
            <v>426.05</v>
          </cell>
        </row>
        <row r="2324">
          <cell r="A2324">
            <v>90853</v>
          </cell>
          <cell r="B2324" t="str">
            <v>CONCREtAGEm DE LAJES Em EDIFICAÇÕES un.IFAmILIARES FEItAS COm SIStEmA DE FÔRmAS mANUSEÁVEIS, COm CONCREtO USINADO BOmBEÁVEL FCK 20 mPA - LANÇAmENtO, ADENSAmENtO E ACABAmENtO. AF_06/2015</v>
          </cell>
          <cell r="C2324" t="str">
            <v>m³</v>
          </cell>
          <cell r="D2324">
            <v>386.53</v>
          </cell>
        </row>
        <row r="2325">
          <cell r="A2325">
            <v>90854</v>
          </cell>
          <cell r="B2325" t="str">
            <v>CONCREtAGEm DE PAREDES Em EDIFICAÇÕES un.IFAmILIARES FEItAS COm SIStEmA DE FÔRmAS mANUSEÁVEIS, COm CONCREtO USINADO BOmBEÁVEL FCK 20 mPA - LANÇAmENtO, ADENSAmENtO E ACABAmENtO. AF_06/2015</v>
          </cell>
          <cell r="C2325" t="str">
            <v>m³</v>
          </cell>
          <cell r="D2325">
            <v>374.31</v>
          </cell>
        </row>
        <row r="2326">
          <cell r="A2326">
            <v>90855</v>
          </cell>
          <cell r="B2326" t="str">
            <v>CONCREtAGEm DE PLAtIBANDA Em EDIFICAÇÕES un.IFAmILIARES FEItAS COm SIStEmA DE FÔRmAS mANUSEÁVEIS, COm CONCREtO USINADO BOmBEÁVEL FCK 20 mPA - LANÇAmENtO, ADENSAmENtO E ACABAmENtO. AF_06/2015</v>
          </cell>
          <cell r="C2326" t="str">
            <v>m³</v>
          </cell>
          <cell r="D2326">
            <v>412.92</v>
          </cell>
        </row>
        <row r="2327">
          <cell r="A2327">
            <v>90856</v>
          </cell>
          <cell r="B2327" t="str">
            <v>CONCREtAGEm DE LAJES Em EDIFICAÇÕES mULtIFAmILIARES FEItAS COm SIStEmA DE FÔRmAS mANUSEÁVEIS, COm CONCREtO USINADO BOmBEÁVEL FCK 20 mPA - LANÇAmENtO, ADENSAmENtO E ACABAmENtO. AF_06/2015</v>
          </cell>
          <cell r="C2327" t="str">
            <v>m³</v>
          </cell>
          <cell r="D2327">
            <v>390.68</v>
          </cell>
        </row>
        <row r="2328">
          <cell r="A2328">
            <v>90857</v>
          </cell>
          <cell r="B2328" t="str">
            <v>CONCREtAGEm DE PAREDES Em EDIFICAÇÕES mULtIFAmILIARES FEItAS COm SIStEmA DE FÔRmAS mANUSEÁVEIS, COm CONCREtO USINADO BOmBEÁVEL FCK 20 mPA - LANÇAmENtO, ADENSAmENtO E ACABAmENtO. AF_06/2015</v>
          </cell>
          <cell r="C2328" t="str">
            <v>m³</v>
          </cell>
          <cell r="D2328">
            <v>377.07</v>
          </cell>
        </row>
        <row r="2329">
          <cell r="A2329">
            <v>90858</v>
          </cell>
          <cell r="B2329" t="str">
            <v>CONCREtAGEm DE PLAtIBANDA Em EDIFICAÇÕES mULtIFAmILIARES FEItAS COm SIStEmA DE FÔRmAS mANUSEÁVEIS, COm CONCREtO USINADO BOmBEÁVEL FCK 20 mPA - LANÇAmENtO, ADENSAmENtO E ACABAmENtO. AF_06/2015</v>
          </cell>
          <cell r="C2329" t="str">
            <v>m³</v>
          </cell>
          <cell r="D2329">
            <v>431.95</v>
          </cell>
        </row>
        <row r="2330">
          <cell r="A2330">
            <v>90859</v>
          </cell>
          <cell r="B2330" t="str">
            <v>CONCREtAGEm DE PLAtIBANDA Em EDIFICAÇÕES un.IFAmILIARES FEItAS COm SIStEmA DE FÔRmAS mANUSEÁVEIS, COm CONCREtO USINADO AUtOADENSÁVEL FCK 20 mPA - LANÇAmENtO E ACABAmENtO. AF_06/2015</v>
          </cell>
          <cell r="C2330" t="str">
            <v>m³</v>
          </cell>
          <cell r="D2330">
            <v>366.97</v>
          </cell>
        </row>
        <row r="2331">
          <cell r="A2331">
            <v>90860</v>
          </cell>
          <cell r="B2331" t="str">
            <v>CONCREtAGEm DE PLAtIBANDA Em EDIFICAÇÕES mULtIFAmILIARES FEItAS COm SIStEmA DE FÔRmAS mANUSEÁVEIS, COm CONCREtO USINADO AUtOADENSÁVEL FCK 20 mPA - LANÇAmENtO E ACABAmENtO. AF_06/2015</v>
          </cell>
          <cell r="C2331" t="str">
            <v>m³</v>
          </cell>
          <cell r="D2331">
            <v>372.8</v>
          </cell>
        </row>
        <row r="2332">
          <cell r="A2332">
            <v>90861</v>
          </cell>
          <cell r="B2332" t="str">
            <v>CONCREtAGEm DE EDIFICAÇÕES (PAREDES E LAJES) FEItAS COm SIStEmA DE FÔRmAS mANUSEÁVEIS, COm CONCREtO USINADO BOmBEÁVEL FCK 20 mPA - LANÇAmENtO, ADENSAmENtO E ACABAmENtO. AF_06/2015</v>
          </cell>
          <cell r="C2332" t="str">
            <v>m³</v>
          </cell>
          <cell r="D2332">
            <v>380.69</v>
          </cell>
        </row>
        <row r="2333">
          <cell r="A2333">
            <v>90862</v>
          </cell>
          <cell r="B2333" t="str">
            <v>CONCREtAGEm DE EDIFICAÇÕES (PAREDES E LAJES) FEItAS COm SIStEmA DE FÔRmAS mANUSEÁVEIS, COm CONCREtO USINADO AUtOADENSÁVEL FCK 20 mPA - LANÇAmENtO E ACABAmENtO. AF_06/2015</v>
          </cell>
          <cell r="C2333" t="str">
            <v>m³</v>
          </cell>
          <cell r="D2333">
            <v>343.88</v>
          </cell>
        </row>
        <row r="2334">
          <cell r="A2334">
            <v>92718</v>
          </cell>
          <cell r="B2334" t="str">
            <v>CONCREtAGEm DE PILARES, FCK = 25 mPA,  COm USO DE BALDES Em EDIFICAÇÃO COm SEÇÃO mÉDIA DE PILARES mENOR OU IGUAL A 0,25 m² - LANÇAmENtO, ADENSAmENtO E ACABAmENtO. AF_12/2015</v>
          </cell>
          <cell r="C2334" t="str">
            <v>m³</v>
          </cell>
          <cell r="D2334">
            <v>488.23</v>
          </cell>
        </row>
        <row r="2335">
          <cell r="A2335">
            <v>92719</v>
          </cell>
          <cell r="B2335" t="str">
            <v>CONCREtAGEm DE PILARES, FCK = 25 mPA, COm USO DE GRUA Em EDIFICAÇÃO COm SEÇÃO mÉDIA DE PILARES mENOR OU IGUAL A 0,25 m² - LANÇAmENtO, ADENSAmENtO E ACABAmENtO. AF_12/2015</v>
          </cell>
          <cell r="C2335" t="str">
            <v>m³</v>
          </cell>
          <cell r="D2335">
            <v>335.13</v>
          </cell>
        </row>
        <row r="2336">
          <cell r="A2336">
            <v>92720</v>
          </cell>
          <cell r="B2336" t="str">
            <v>CONCREtAGEm DE PILARES, FCK = 25 mPA, COm USO DE BOmBA Em EDIFICAÇÃO COm SEÇÃO mÉDIA DE PILARES mENOR OU IGUAL A 0,25 m² - LANÇAmENtO, ADENSAmENtO E ACABAmENtO. AF_12/2015</v>
          </cell>
          <cell r="C2336" t="str">
            <v>m³</v>
          </cell>
          <cell r="D2336">
            <v>379.12</v>
          </cell>
        </row>
        <row r="2337">
          <cell r="A2337">
            <v>92721</v>
          </cell>
          <cell r="B2337" t="str">
            <v>CONCREtAGEm DE PILARES, FCK = 25 mPA, COm USO DE GRUA Em EDIFICAÇÃO COm SEÇÃO mÉDIA DE PILARES mAIOR QUE 0,25 m² - LANÇAmENtO, ADENSAmENtO E ACABAmENtO. AF_12/2015</v>
          </cell>
          <cell r="C2337" t="str">
            <v>m³</v>
          </cell>
          <cell r="D2337">
            <v>325.77</v>
          </cell>
        </row>
        <row r="2338">
          <cell r="A2338">
            <v>92722</v>
          </cell>
          <cell r="B2338" t="str">
            <v>CONCREtAGEm DE PILARES, FCK = 25 mPA, COm USO DE BOmBA Em EDIFICAÇÃO COm SEÇÃO mÉDIA DE PILARES mAIOR QUE 0,25 m² - LANÇAmENtO, ADENSAmENtO E ACABAmENtO. AF_12/2015</v>
          </cell>
          <cell r="C2338" t="str">
            <v>m³</v>
          </cell>
          <cell r="D2338">
            <v>375.36</v>
          </cell>
        </row>
        <row r="2339">
          <cell r="A2339">
            <v>92723</v>
          </cell>
          <cell r="B2339" t="str">
            <v>CONCREtAGEm DE VIGAS E LAJES, FCK=20 mPA, PARA LAJES PREmOLDADAS COm USO DE BOmBA Em EDIFICAÇÃO COm ÁREA mÉDIA DE LAJES mENOR OU IGUAL A 20 m² - LANÇAmENtO, ADENSAmENtO E ACABAmENtO. AF_12/2015</v>
          </cell>
          <cell r="C2339" t="str">
            <v>m³</v>
          </cell>
          <cell r="D2339">
            <v>366.23</v>
          </cell>
        </row>
        <row r="2340">
          <cell r="A2340">
            <v>92724</v>
          </cell>
          <cell r="B2340" t="str">
            <v>CONCREtAGEm DE VIGAS E LAJES, FCK=20 mPA, PARA LAJES PREmOLDADAS COm USO DE BOmBA Em EDIFICAÇÃO COm ÁREA mÉDIA DE LAJES mAIOR QUE 20 m² - LANÇAmENtO, ADENSAmENtO E ACABAmENtO. AF_12/2015</v>
          </cell>
          <cell r="C2340" t="str">
            <v>m³</v>
          </cell>
          <cell r="D2340">
            <v>362.85</v>
          </cell>
        </row>
        <row r="2341">
          <cell r="A2341">
            <v>92725</v>
          </cell>
          <cell r="B2341" t="str">
            <v>CONCREtAGEm DE VIGAS E LAJES, FCK=20 mPA, PARA LAJES mACIÇAS OU NERVURADAS COm USO DE BOmBA Em EDIFICAÇÃO COm ÁREA mÉDIA DE LAJES mENOR OU IGUAL A 20 m² - LANÇAmENtO, ADENSAmENtO E ACABAmENtO. AF_12/2015</v>
          </cell>
          <cell r="C2341" t="str">
            <v>m³</v>
          </cell>
          <cell r="D2341">
            <v>361.43</v>
          </cell>
        </row>
        <row r="2342">
          <cell r="A2342">
            <v>92726</v>
          </cell>
          <cell r="B2342" t="str">
            <v>CONCREtAGEm DE VIGAS E LAJES, FCK=20 mPA, PARA LAJES mACIÇAS OU NERVURADAS COm USO DE BOmBA Em EDIFICAÇÃO COm ÁREA mÉDIA DE LAJES mAIOR QUE 20 m² - LANÇAmENtO, ADENSAmENtO E ACABAmENtO. AF_12/2015</v>
          </cell>
          <cell r="C2342" t="str">
            <v>m³</v>
          </cell>
          <cell r="D2342">
            <v>359.05</v>
          </cell>
        </row>
        <row r="2343">
          <cell r="A2343">
            <v>92727</v>
          </cell>
          <cell r="B2343" t="str">
            <v>CONCREtAGEm DE VIGAS E LAJES, FCK=20 mPA, PARA LAJES PREmOLDADAS COm JERICAS Em ELEVADOR DE CABO Em EDIFICAÇÃO DE mULtIPAVImENtOS AtÉ 16 ANDARES, COm ÁREA mÉDIA DE LAJES mENOR OU IGUAL A 20 m² - LANÇAmENtO, ADENSAmENtO E ACABAmENtO. AF_12/2015</v>
          </cell>
          <cell r="C2343" t="str">
            <v>m³</v>
          </cell>
          <cell r="D2343">
            <v>415.38</v>
          </cell>
        </row>
        <row r="2344">
          <cell r="A2344">
            <v>92728</v>
          </cell>
          <cell r="B2344" t="str">
            <v>CONCREtAGEm DE VIGAS E LAJES, FCK=20 mPA, PARA LAJES PREmOLDADAS COm JERICAS Em ELEVADOR DE CABO Em EDIFICAÇÃO DE mULtIPAVImENtOS AtÉ 16 ANDARES, COm ÁREA mÉDIA DE LAJES mAIOR QUE 20 m² - LANÇAmENtO, ADENSAmENtO E ACABAmENtO. AF_12/2015</v>
          </cell>
          <cell r="C2344" t="str">
            <v>m³</v>
          </cell>
          <cell r="D2344">
            <v>391.94</v>
          </cell>
        </row>
        <row r="2345">
          <cell r="A2345">
            <v>92729</v>
          </cell>
          <cell r="B2345" t="str">
            <v>CONCREtAGEm DE VIGAS E LAJES, FCK=20 mPA, PARA LAJES mACIÇAS OU NERVURADAS COm JERICAS Em ELEVADOR DE CABO Em EDIFICAÇÃO DE AtÉ 16 ANDARES, COm ÁREA mÉDIA DE LAJES mENOR OU IGUAL A 20 m² - LANÇAmENtO, ADENSAmENtO E ACABAmENtO. AF_12/2015</v>
          </cell>
          <cell r="C2345" t="str">
            <v>m³</v>
          </cell>
          <cell r="D2345">
            <v>382</v>
          </cell>
        </row>
        <row r="2346">
          <cell r="A2346">
            <v>92730</v>
          </cell>
          <cell r="B2346" t="str">
            <v>CONCREtAGEm DE VIGAS E LAJES, FCK=20 mPA, PARA LAJES mACIÇAS OU NERVURADAS COm JERICAS Em ELEVADOR DE CABO Em EDIFICAÇÃO DE mULtIPAVImENtOS AtÉ 16 ANDARES, COm ÁREA mÉDIA DE LAJES mAIOR QUE 20 m² - LANÇAmENtO, ADENSAmENtO E ACABAmENtO. AF_12/2015</v>
          </cell>
          <cell r="C2346" t="str">
            <v>m³</v>
          </cell>
          <cell r="D2346">
            <v>365.46</v>
          </cell>
        </row>
        <row r="2347">
          <cell r="A2347">
            <v>92731</v>
          </cell>
          <cell r="B2347" t="str">
            <v>CONCREtAGEm DE VIGAS E LAJES, FCK=20 mPA, PARA LAJES PREmOLDADAS COm JERICAS Em CREmALhEIRA Em EDIFICAÇÃO DE mULtIPAVImENtOS AtÉ 16 ANDARES, COm ÁREA mÉDIA DE LAJES mENOR OU IGUAL A 20 m² - LANÇAmENtO, ADENSAmENtO E ACABAmENtO. AF_12/2015</v>
          </cell>
          <cell r="C2347" t="str">
            <v>m³</v>
          </cell>
          <cell r="D2347">
            <v>383.78</v>
          </cell>
        </row>
        <row r="2348">
          <cell r="A2348">
            <v>92732</v>
          </cell>
          <cell r="B2348" t="str">
            <v>CONCREtAGEm DE VIGAS E LAJES, FCK=20 mPA, PARA LAJES PREmOLDADAS COm JERICAS Em CREmALhEIRA Em EDIFICAÇÃO DE mULtIPAVImENtOS AtÉ 16 ANDARES, COm ÁREA mÉDIA DE LAJES mAIOR QUE 20 m² - LANÇAmENtO, ADENSAmENtO E ACABAmENtO. AF_12/2015</v>
          </cell>
          <cell r="C2348" t="str">
            <v>m³</v>
          </cell>
          <cell r="D2348">
            <v>367.85</v>
          </cell>
        </row>
        <row r="2349">
          <cell r="A2349">
            <v>92733</v>
          </cell>
          <cell r="B2349" t="str">
            <v>CONCREtAGEm DE VIGAS E LAJES, FCK=20 mPA, PARA LAJES mACIÇAS OU NERVURADAS COm JERICAS Em CREmALhEIRA Em EDIFICAÇÃO DE mULtIPAVImENtOS AtÉ 16 ANDARES, COm ÁREA mÉDIA DE LAJES mENOR OU IGUAL A 20 m² - LANÇAmENtO, ADENSAmENtO E ACABAmENtO. AF_12/2015</v>
          </cell>
          <cell r="C2349" t="str">
            <v>m³</v>
          </cell>
          <cell r="D2349">
            <v>361.08</v>
          </cell>
        </row>
        <row r="2350">
          <cell r="A2350">
            <v>92734</v>
          </cell>
          <cell r="B2350" t="str">
            <v>CONCREtAGEm DE VIGAS E LAJES, FCK=20 mPA, PARA LAJES mACIÇAS OU NERVURADAS COm JERICAS Em CREmALhEIRA Em EDIFICAÇÃO DE mULtIPAVImENtOS AtÉ 16 ANDARES, COm ÁREA mÉDIA DE LAJES mAIOR QUE 20 m² - LANÇAmENtO, ADENSAmENtO E ACABAmENtO. AF_12/2015</v>
          </cell>
          <cell r="C2350" t="str">
            <v>m³</v>
          </cell>
          <cell r="D2350">
            <v>349.84</v>
          </cell>
        </row>
        <row r="2351">
          <cell r="A2351">
            <v>92735</v>
          </cell>
          <cell r="B2351" t="str">
            <v>CONCREtAGEm DE VIGAS E LAJES, FCK=20 mPA, PARA LAJES PREmOLDADAS COm GRUA DE CAÇAmBA DE 350 L Em EDIFICAÇÃO DE mULtIPAVImENtOS AtÉ 16 ANDARES, COm ÁREA mÉDIA DE LAJES mENOR OU IGUAL A 20 m² - LANÇAmENtO, ADENSAmENtO E ACABAmENtO. AF_12/2015</v>
          </cell>
          <cell r="C2351" t="str">
            <v>m³</v>
          </cell>
          <cell r="D2351">
            <v>360.06</v>
          </cell>
        </row>
        <row r="2352">
          <cell r="A2352">
            <v>92736</v>
          </cell>
          <cell r="B2352" t="str">
            <v>CONCREtAGEm DE VIGAS E LAJES, FCK=20 mPA, PARA LAJES PREmOLDADAS COm GRUA DE CAÇAmBA DE 350 L Em EDIFICAÇÃO DE mULtIPAVImENtOS AtÉ 16 ANDARES, COm ÁREA mÉDIA DE LAJES mAIOR QUE 20 m² - LANÇAmENtO, ADENSAmENtO E ACABAmENtO. AF_12/2015</v>
          </cell>
          <cell r="C2352" t="str">
            <v>m³</v>
          </cell>
          <cell r="D2352">
            <v>347.24</v>
          </cell>
        </row>
        <row r="2353">
          <cell r="A2353">
            <v>92739</v>
          </cell>
          <cell r="B2353" t="str">
            <v>CONCREtAGEm DE VIGAS E LAJES, FCK=20 mPA, PARA LAJES mACIÇAS OU NERVURADAS COm GRUA DE CAÇAmBA DE 500 L Em EDIFICAÇÃO DE mULtIPAVImENtOS AtÉ 16 ANDARES, COm ÁREA mÉDIA DE LAJES mENOR OU IGUAL A 20 m² - LANÇAmENtO, ADENSAmENtO E ACABAmENtO. AF_12/2015</v>
          </cell>
          <cell r="C2353" t="str">
            <v>m³</v>
          </cell>
          <cell r="D2353">
            <v>328.62</v>
          </cell>
        </row>
        <row r="2354">
          <cell r="A2354">
            <v>92740</v>
          </cell>
          <cell r="B2354" t="str">
            <v>CONCREtAGEm DE VIGAS E LAJES, FCK=20 mPA, PARA LAJES mACIÇAS OU NERVURADAS COm GRUA DE CAÇAmBA DE 500 L Em EDIFICAÇÃO DE mULtIPAVImENtOS AtÉ 16 ANDARES, COm ÁREA mÉDIA DE LAJES mAIOR QUE 20 m² - LANÇAmENtO, ADENSAmENtO E ACABAmENtO. AF_12/2015</v>
          </cell>
          <cell r="C2354" t="str">
            <v>m³</v>
          </cell>
          <cell r="D2354">
            <v>322.27</v>
          </cell>
        </row>
        <row r="2355">
          <cell r="A2355">
            <v>92741</v>
          </cell>
          <cell r="B2355" t="str">
            <v>CONCREtAGEm DE VIGAS E LAJES, FCK=20 mPA, PARA QUALQUER tIPO DE LAJE COm BALDES Em EDIFICAÇÃO tÉRREA, COm ÁREA mÉDIA DE LAJES mENOR OU IGUAL A 20 m² - LANÇAmENtO, ADENSAmENtO E ACABAmENtO. AF_12/2015</v>
          </cell>
          <cell r="C2355" t="str">
            <v>m³</v>
          </cell>
          <cell r="D2355">
            <v>546.51</v>
          </cell>
        </row>
        <row r="2356">
          <cell r="A2356">
            <v>92742</v>
          </cell>
          <cell r="B2356" t="str">
            <v>CONCREtAGEm DE VIGAS E LAJES, FCK=20 mPA, PARA QUALQUER tIPO DE LAJE COm BALDES Em EDIFICAÇÃO DE mULtIPAVImENtOS AtÉ 04 ANDARES, COm ÁREA mÉDIA DE LAJES mENOR OU IGUAL A 20 m² - LANÇAmENtO, ADENSAmENtO E ACABAmENtO. AF_12/2015</v>
          </cell>
          <cell r="C2356" t="str">
            <v>m³</v>
          </cell>
          <cell r="D2356">
            <v>783.52</v>
          </cell>
        </row>
        <row r="2357">
          <cell r="A2357">
            <v>92873</v>
          </cell>
          <cell r="B2357" t="str">
            <v>LANÇAmENtO COm USO DE BALDES, ADENSAmENtO E ACABAmENtO DE CONCREtO Em EStRUtURAS. AF_12/2015</v>
          </cell>
          <cell r="C2357" t="str">
            <v>m³</v>
          </cell>
          <cell r="D2357">
            <v>189.3</v>
          </cell>
        </row>
        <row r="2358">
          <cell r="A2358">
            <v>92874</v>
          </cell>
          <cell r="B2358" t="str">
            <v>LANÇAmENtO COm USO DE BOmBA, ADENSAmENtO E ACABAmENtO DE CONCREtO Em EStRUtURAS. AF_12/2015</v>
          </cell>
          <cell r="C2358" t="str">
            <v>m³</v>
          </cell>
          <cell r="D2358">
            <v>30.28</v>
          </cell>
        </row>
        <row r="2359">
          <cell r="A2359">
            <v>94962</v>
          </cell>
          <cell r="B2359" t="str">
            <v>CONCREtO mAGRO PARA LAStRO, tRAÇO 1:4,5:4,5 (CImENtO/ AREIA mÉDIA/ BRItA 1)  - PREPARO mECÂNICO COm BEtONEIRA 400 L. AF_07/2016</v>
          </cell>
          <cell r="C2359" t="str">
            <v>m³</v>
          </cell>
          <cell r="D2359">
            <v>266.32</v>
          </cell>
        </row>
        <row r="2360">
          <cell r="A2360">
            <v>94963</v>
          </cell>
          <cell r="B2360" t="str">
            <v>CONCREtO FCK = 15mPA, tRAÇO 1:3,4:3,5 (CImENtO/ AREIA mÉDIA/ BRItA 1)  - PREPARO mECÂNICO COm BEtONEIRA 400 L. AF_07/2016</v>
          </cell>
          <cell r="C2360" t="str">
            <v>m³</v>
          </cell>
          <cell r="D2360">
            <v>295.68</v>
          </cell>
        </row>
        <row r="2361">
          <cell r="A2361">
            <v>94964</v>
          </cell>
          <cell r="B2361" t="str">
            <v>CONCREtO FCK = 20mPA, tRAÇO 1:2,7:3 (CImENtO/ AREIA mÉDIA/ BRItA 1)  - PREPARO mECÂNICO COm BEtONEIRA 400 L. AF_07/2016</v>
          </cell>
          <cell r="C2361" t="str">
            <v>m³</v>
          </cell>
          <cell r="D2361">
            <v>324.05</v>
          </cell>
        </row>
        <row r="2362">
          <cell r="A2362">
            <v>94965</v>
          </cell>
          <cell r="B2362" t="str">
            <v>CONCREtO FCK = 25mPA, tRAÇO 1:2,3:2,7 (CImENtO/ AREIA mÉDIA/ BRItA 1)  - PREPARO mECÂNICO COm BEtONEIRA 400 L. AF_07/2016</v>
          </cell>
          <cell r="C2362" t="str">
            <v>m³</v>
          </cell>
          <cell r="D2362">
            <v>336.19</v>
          </cell>
        </row>
        <row r="2363">
          <cell r="A2363">
            <v>94966</v>
          </cell>
          <cell r="B2363" t="str">
            <v>CONCREtO FCK = 30mPA, tRAÇO 1:2,1:2,5 (CImENtO/ AREIA mÉDIA/ BRItA 1)  - PREPARO mECÂNICO COm BEtONEIRA 400 L. AF_07/2016</v>
          </cell>
          <cell r="C2363" t="str">
            <v>m³</v>
          </cell>
          <cell r="D2363">
            <v>347.97</v>
          </cell>
        </row>
        <row r="2364">
          <cell r="A2364">
            <v>94967</v>
          </cell>
          <cell r="B2364" t="str">
            <v>CONCREtO FCK = 40mPA, tRAÇO 1:1,6:1,9 (CImENtO/ AREIA mÉDIA/ BRItA 1)  - PREPARO mECÂNICO COm BEtONEIRA 400 L. AF_07/2016</v>
          </cell>
          <cell r="C2364" t="str">
            <v>m³</v>
          </cell>
          <cell r="D2364">
            <v>397.94</v>
          </cell>
        </row>
        <row r="2365">
          <cell r="A2365">
            <v>94968</v>
          </cell>
          <cell r="B2365" t="str">
            <v>CONCREtO mAGRO PARA LAStRO, tRAÇO 1:4,5:4,5 (CImENtO/ AREIA mÉDIA/ BRItA 1)  - PREPARO mECÂNICO COm BEtONEIRA 600 L. AF_07/2016</v>
          </cell>
          <cell r="C2365" t="str">
            <v>m³</v>
          </cell>
          <cell r="D2365">
            <v>262.97000000000003</v>
          </cell>
        </row>
        <row r="2366">
          <cell r="A2366">
            <v>94969</v>
          </cell>
          <cell r="B2366" t="str">
            <v>CONCREtO FCK = 15mPA, tRAÇO 1:3,4:3,5 (CImENtO/ AREIA mÉDIA/ BRItA 1)  - PREPARO mECÂNICO COm BEtONEIRA 600 L. AF_07/2016</v>
          </cell>
          <cell r="C2366" t="str">
            <v>m³</v>
          </cell>
          <cell r="D2366">
            <v>289.86</v>
          </cell>
        </row>
        <row r="2367">
          <cell r="A2367">
            <v>94970</v>
          </cell>
          <cell r="B2367" t="str">
            <v>CONCREtO FCK = 20mPA, tRAÇO 1:2,7:3 (CImENtO/ AREIA mÉDIA/ BRItA 1)  - PREPARO mECÂNICO COm BEtONEIRA 600 L. AF_07/2016</v>
          </cell>
          <cell r="C2367" t="str">
            <v>m³</v>
          </cell>
          <cell r="D2367">
            <v>313.36</v>
          </cell>
        </row>
        <row r="2368">
          <cell r="A2368">
            <v>94971</v>
          </cell>
          <cell r="B2368" t="str">
            <v>CONCREtO FCK = 25mPA, tRAÇO 1:2,3:2,7 (CImENtO/ AREIA mÉDIA/ BRItA 1)  - PREPARO mECÂNICO COm BEtONEIRA 600 L. AF_07/2016</v>
          </cell>
          <cell r="C2368" t="str">
            <v>m³</v>
          </cell>
          <cell r="D2368">
            <v>330.29</v>
          </cell>
        </row>
        <row r="2369">
          <cell r="A2369">
            <v>94972</v>
          </cell>
          <cell r="B2369" t="str">
            <v>CONCREtO FCK = 30mPA, tRAÇO 1:2,1:2,5 (CImENtO/ AREIA mÉDIA/ BRItA 1)  - PREPARO mECÂNICO COm BEtONEIRA 600 L. AF_07/2016</v>
          </cell>
          <cell r="C2369" t="str">
            <v>m³</v>
          </cell>
          <cell r="D2369">
            <v>341.89</v>
          </cell>
        </row>
        <row r="2370">
          <cell r="A2370">
            <v>94973</v>
          </cell>
          <cell r="B2370" t="str">
            <v>CONCREtO FCK = 40mPA, tRAÇO 1:1,6:1,9 (CImENtO/ AREIA mÉDIA/ BRItA 1)  - PREPARO mECÂNICO COm BEtONEIRA 600 L. AF_07/2016</v>
          </cell>
          <cell r="C2370" t="str">
            <v>m³</v>
          </cell>
          <cell r="D2370">
            <v>390.52</v>
          </cell>
        </row>
        <row r="2371">
          <cell r="A2371">
            <v>94974</v>
          </cell>
          <cell r="B2371" t="str">
            <v>CONCREtO mAGRO PARA LAStRO, tRAÇO 1:4,5:4,5 (CImENtO/ AREIA mÉDIA/ BRItA 1)  - PREPARO mANUAL. AF_07/2016</v>
          </cell>
          <cell r="C2371" t="str">
            <v>m³</v>
          </cell>
          <cell r="D2371">
            <v>372.73</v>
          </cell>
        </row>
        <row r="2372">
          <cell r="A2372">
            <v>94975</v>
          </cell>
          <cell r="B2372" t="str">
            <v>CONCREtO FCK = 15mPA, tRAÇO 1:3,4:3,5 (CImENtO/ AREIA mÉDIA/ BRItA 1)  - PREPARO mANUAL. AF_07/2016</v>
          </cell>
          <cell r="C2372" t="str">
            <v>m³</v>
          </cell>
          <cell r="D2372">
            <v>400.38</v>
          </cell>
        </row>
        <row r="2373">
          <cell r="A2373">
            <v>96555</v>
          </cell>
          <cell r="B2373" t="str">
            <v>CONCREtAGEm DE BLOCOS DE COROAmENtO E VIGAS BALDRAmE, FCK 30 mPA, COm USO DE JERICA  LANÇAmENtO, ADENSAmENtO E ACABAmENtO. AF_06/2017</v>
          </cell>
          <cell r="C2373" t="str">
            <v>m³</v>
          </cell>
          <cell r="D2373">
            <v>490.78</v>
          </cell>
        </row>
        <row r="2374">
          <cell r="A2374">
            <v>96556</v>
          </cell>
          <cell r="B2374" t="str">
            <v>CONCREtAGEm DE SAPAtAS, FCK 30 mPA, COm USO DE JERICA  LANÇAmENtO, ADENSAmENtO E ACABAmENtO. AF_06/2017</v>
          </cell>
          <cell r="C2374" t="str">
            <v>m³</v>
          </cell>
          <cell r="D2374">
            <v>564.39</v>
          </cell>
        </row>
        <row r="2375">
          <cell r="A2375">
            <v>96557</v>
          </cell>
          <cell r="B2375" t="str">
            <v>CONCREtAGEm DE BLOCOS DE COROAmENtO E VIGAS BALDRAmES, FCK 30 mPA, COm USO DE BOmBA  LANÇAmENtO, ADENSAmENtO E ACABAmENtO. AF_06/2017</v>
          </cell>
          <cell r="C2375" t="str">
            <v>m³</v>
          </cell>
          <cell r="D2375">
            <v>393.68</v>
          </cell>
        </row>
        <row r="2376">
          <cell r="A2376">
            <v>96558</v>
          </cell>
          <cell r="B2376" t="str">
            <v>CONCREtAGEm DE SAPAtAS, FCK 30 mPA, COm USO DE BOmBA  LANÇAmENtO, ADENSAmENtO E ACABAmENtO. AF_11/2016</v>
          </cell>
          <cell r="C2376" t="str">
            <v>m³</v>
          </cell>
          <cell r="D2376">
            <v>400.06</v>
          </cell>
        </row>
        <row r="2377">
          <cell r="A2377">
            <v>99235</v>
          </cell>
          <cell r="B2377" t="str">
            <v>CONCREtAGEm DE EDIFICAÇÕES (PAREDES E LAJES) FEItAS COm SIStEmA DE FÔRmAS mANUSEÁVEIS, COm CONCREtO USINADO AUtOADENSÁVEL FCK 25 mPA - LANÇAmENtO E ACABAmENtO. AF_06/2015</v>
          </cell>
          <cell r="C2377" t="str">
            <v>m³</v>
          </cell>
          <cell r="D2377">
            <v>355.49</v>
          </cell>
        </row>
        <row r="2378">
          <cell r="A2378">
            <v>99431</v>
          </cell>
          <cell r="B2378" t="str">
            <v>CONCREtAGEm DE LAJES Em EDIFICAÇÕES un.IFAmILIARES FEItAS COm SIStEmA DE FÔRmAS mANUSEÁVEIS, COm CONCREtO USINADO BOmBEÁVEL FCK 25 mPA - LANÇAmENtO, ADENSAmENtO E ACABAmENtO (EXCLUSIVE BOmBA LANÇA). AF_06/2015</v>
          </cell>
          <cell r="C2378" t="str">
            <v>m³</v>
          </cell>
          <cell r="D2378">
            <v>423.64</v>
          </cell>
        </row>
        <row r="2379">
          <cell r="A2379">
            <v>99432</v>
          </cell>
          <cell r="B2379" t="str">
            <v>CONCREtAGEm DE PAREDES Em EDIFICAÇÕES un.IFAmILIARES FEItAS COm SIStEmA DE FÔRmAS mANUSEÁVEIS, COm CONCREtO USINADO BOmBEÁVEL FCK 25 mPA - LANÇAmENtO, ADENSAmENtO E ACABAmENtO (EXCLUSIVE BOmBA LANÇA). AF_06/2015</v>
          </cell>
          <cell r="C2379" t="str">
            <v>m³</v>
          </cell>
          <cell r="D2379">
            <v>399.41</v>
          </cell>
        </row>
        <row r="2380">
          <cell r="A2380">
            <v>99433</v>
          </cell>
          <cell r="B2380" t="str">
            <v>CONCREtAGEm DE PLAtIBANDA Em EDIFICAÇÕES un.IFAmILIARES FEItAS COm SIStEmA DE FÔRmAS mANUSEÁVEIS, COm CONCREtO USINADO BOmBEÁVEL FCK 25 mPA, - LANÇAmENtO, ADENSAmENtO E ACABAmENtO (EXCLUSIVE BOmBA LANÇA). AF_06/2015</v>
          </cell>
          <cell r="C2380" t="str">
            <v>m³</v>
          </cell>
          <cell r="D2380">
            <v>451.38</v>
          </cell>
        </row>
        <row r="2381">
          <cell r="A2381">
            <v>99434</v>
          </cell>
          <cell r="B2381" t="str">
            <v>CONCREtAGEm DE LAJES Em EDIFICAÇÕES mULtIFAmILIARES FEItAS COm SIStEmA DE FÔRmAS mANUSEÁVEIS, COm CONCREtO USINADO BOmBEÁVEL FCK 25 mPA - LANÇAmENtO, ADENSAmENtO E ACABAmENtO (EXCLUSIVE BOmBA LANÇA). AF_06/2015</v>
          </cell>
          <cell r="C2381" t="str">
            <v>m³</v>
          </cell>
          <cell r="D2381">
            <v>427.79</v>
          </cell>
        </row>
        <row r="2382">
          <cell r="A2382">
            <v>99435</v>
          </cell>
          <cell r="B2382" t="str">
            <v>CONCREtAGEm DE PAREDES Em EDIFICAÇÕES mULtIFAmILIARES FEItAS COm SIStEmA DE FÔRmAS mANUSEÁVEIS, COm CONCREtO USINADO BOmBEÁVEL FCK 25 mPA - LANÇAmENtO, ADENSAmENtO E ACABAmENtO (EXCLUSIVE BOmBA LANÇA). AF_06/2015</v>
          </cell>
          <cell r="C2382" t="str">
            <v>m³</v>
          </cell>
          <cell r="D2382">
            <v>413.18</v>
          </cell>
        </row>
        <row r="2383">
          <cell r="A2383">
            <v>99436</v>
          </cell>
          <cell r="B2383" t="str">
            <v>CONCREtAGEm DE PLAtIBANDA Em EDIFICAÇÕES mULtIFAmILIARES FEItAS COm SIStEmA DE FÔRmAS mANUSEÁVEIS, COm CONCREtO USINADO BOmBEÁVEL FCK 25 mPA - LANÇAmENtO, ADENSAmENtO E ACABAmENtO (EXCLUSIVE BOmBA LANÇA). AF_06/2015</v>
          </cell>
          <cell r="C2383" t="str">
            <v>m³</v>
          </cell>
          <cell r="D2383">
            <v>470.41</v>
          </cell>
        </row>
        <row r="2384">
          <cell r="A2384">
            <v>99437</v>
          </cell>
          <cell r="B2384" t="str">
            <v>CONCREtAGEm DE PLAtIBANDA Em EDIFICAÇÕES un.IFAmILIARES FEItAS COm SIStEmA DE FÔRmAS mANUSEÁVEIS, COm CONCREtO USINADO AUtOADENSÁVEL FCK 25 mPA - LANÇAmENtO E ACABAmENtO. AF_06/2015</v>
          </cell>
          <cell r="C2384" t="str">
            <v>m³</v>
          </cell>
          <cell r="D2384">
            <v>379.22</v>
          </cell>
        </row>
        <row r="2385">
          <cell r="A2385">
            <v>99438</v>
          </cell>
          <cell r="B2385" t="str">
            <v>CONCREtAGEm DE PLAtIBANDA Em EDIFICAÇÕES mULtIFAmILIARES FEItAS COm SIStEmA DE FÔRmAS mANUSEÁVEIS, COm CONCREtO USINADO AUtOADENSÁVEL FCK 25 mPA - LANÇAmENtO E ACABAmENtO. AF_06/2015</v>
          </cell>
          <cell r="C2385" t="str">
            <v>m³</v>
          </cell>
          <cell r="D2385">
            <v>385.05</v>
          </cell>
        </row>
        <row r="2386">
          <cell r="A2386">
            <v>99439</v>
          </cell>
          <cell r="B2386" t="str">
            <v>CONCREtAGEm DE EDIFICAÇÕES (PAREDES E LAJES) FEItAS COm SIStEmA DE FÔRmAS mANUSEÁVEIS, COm CONCREtO USINADO BOmBEÁVEL FCK 25 mPA - LANÇAmENtO, ADENSAmENtO E ACABAmENtO (EXCLUSIVE BOmBA LANÇA). AF_06/2015</v>
          </cell>
          <cell r="C2386" t="str">
            <v>m³</v>
          </cell>
          <cell r="D2386">
            <v>417.14</v>
          </cell>
        </row>
        <row r="2387">
          <cell r="A2387" t="str">
            <v>74141/1</v>
          </cell>
          <cell r="B2387" t="str">
            <v>LAJE PRE-mOLD BEtA 11 P/1KN/m2 VAOS 4,40m/INCL VIGOtAS tIJOLOS ARmADURA NEGAtIVA CAPEAmENtO 3Cm CONCREtO 20mPA ESCORAmENtO mAtERIAL E mAO  DE OBRA.</v>
          </cell>
          <cell r="C2387" t="str">
            <v>m²</v>
          </cell>
          <cell r="D2387">
            <v>77.38</v>
          </cell>
        </row>
        <row r="2388">
          <cell r="A2388" t="str">
            <v>74141/2</v>
          </cell>
          <cell r="B2388" t="str">
            <v>LAJE PRE-mOLD BEtA 12 P/3,5KN/m2 VAO 4,1m INCL VIGOtAS tIJOLOS ARmADU-RA NEGAtIVA CAPEAmENtO 3Cm CONCREtO 15mPA ESCORAmENtO mAtERIAIS E mAO DE OBRA.</v>
          </cell>
          <cell r="C2388" t="str">
            <v>m²</v>
          </cell>
          <cell r="D2388">
            <v>85.66</v>
          </cell>
        </row>
        <row r="2389">
          <cell r="A2389" t="str">
            <v>74141/3</v>
          </cell>
          <cell r="B2389" t="str">
            <v>LAJE PRE-mOLD BEtA 16 P/3,5KN/m2 VAO 5,2m INCL VIGOtAS tIJOLOS ARmADU-RA NEGAtIVA CAPEAmENtO 3Cm CONCREtO 15mPA ESCORAmENtO mAtERIAL E mAO  DE OBRA.</v>
          </cell>
          <cell r="C2389" t="str">
            <v>m²</v>
          </cell>
          <cell r="D2389">
            <v>101.88</v>
          </cell>
        </row>
        <row r="2390">
          <cell r="A2390" t="str">
            <v>74141/4</v>
          </cell>
          <cell r="B2390" t="str">
            <v>LAJE PRE-mOLD BEtA 20 P/3,5KN/m2 VAO 6,2m INCL VIGOtAS tIJOLOS ARmADU-RA NEGAtIVA CAPEAmENtO 3Cm CONCREtO 15mPA ESCORAmENtO mAtERIAL E mAO  DE OBRA.</v>
          </cell>
          <cell r="C2390" t="str">
            <v>m²</v>
          </cell>
          <cell r="D2390">
            <v>116.1</v>
          </cell>
        </row>
        <row r="2391">
          <cell r="A2391" t="str">
            <v>74202/1</v>
          </cell>
          <cell r="B2391" t="str">
            <v>LAJE PRE-mOLDADA P/FORRO, SOBRECARGA 100KG/m2, VAOS AtE 3,50m/E=8Cm, C/LAJOtAS E CAP.C/CONC FCK=20mPA, 3Cm, INtER-EIXO 38Cm, C/ESCORAmENtO (REAPR.3X) E FERRAGEm NEGAtIVA</v>
          </cell>
          <cell r="C2391" t="str">
            <v>m²</v>
          </cell>
          <cell r="D2391">
            <v>70.33</v>
          </cell>
        </row>
        <row r="2392">
          <cell r="A2392" t="str">
            <v>74202/2</v>
          </cell>
          <cell r="B2392" t="str">
            <v>LAJE PRE-mOLDADA P/PISO, SOBRECARGA 200KG/m2, VAOS AtE 3,50m/E=8Cm, C/LAJOtAS E CAP.C/CONC FCK=20mPA, 4Cm, INtER-EIXO 38Cm, C/ESCORAmENtO (REAPR.3X) E FERRAGEm NEGAtIVA</v>
          </cell>
          <cell r="C2392" t="str">
            <v>m²</v>
          </cell>
          <cell r="D2392">
            <v>77.44</v>
          </cell>
        </row>
        <row r="2393">
          <cell r="A2393" t="str">
            <v>73817/1</v>
          </cell>
          <cell r="B2393" t="str">
            <v>EmBASAmENtO DE mAtERIAL GRANULAR - PO DE PEDRA</v>
          </cell>
          <cell r="C2393" t="str">
            <v>m³</v>
          </cell>
          <cell r="D2393">
            <v>90.23</v>
          </cell>
        </row>
        <row r="2394">
          <cell r="A2394" t="str">
            <v>73817/2</v>
          </cell>
          <cell r="B2394" t="str">
            <v>EmBASAmENtO DE mAtERIAL GRANULAR - RAChAO</v>
          </cell>
          <cell r="C2394" t="str">
            <v>m³</v>
          </cell>
          <cell r="D2394">
            <v>120</v>
          </cell>
        </row>
        <row r="2395">
          <cell r="A2395" t="str">
            <v>74078/1</v>
          </cell>
          <cell r="B2395" t="str">
            <v>AGULhAmENtO Fun.DO DE VALAS C/mACO 30KG PEDRA-DE-mAO h=10Cm</v>
          </cell>
          <cell r="C2395" t="str">
            <v>m²</v>
          </cell>
          <cell r="D2395">
            <v>31.49</v>
          </cell>
        </row>
        <row r="2396">
          <cell r="A2396">
            <v>83518</v>
          </cell>
          <cell r="B2396" t="str">
            <v>ALVENARIA EmBASAmENtO E=20 Cm BLOCO CONCREtO</v>
          </cell>
          <cell r="C2396" t="str">
            <v>m³</v>
          </cell>
          <cell r="D2396">
            <v>376.36</v>
          </cell>
        </row>
        <row r="2397">
          <cell r="A2397">
            <v>95467</v>
          </cell>
          <cell r="B2397" t="str">
            <v>EmBASAmENtO C/PEDRA ARGAmASSADA UtILIZANDO ARG.CIm/AREIA 1:4</v>
          </cell>
          <cell r="C2397" t="str">
            <v>m³</v>
          </cell>
          <cell r="D2397">
            <v>416.29</v>
          </cell>
        </row>
        <row r="2398">
          <cell r="A2398">
            <v>68328</v>
          </cell>
          <cell r="B2398" t="str">
            <v>Jun.tA DE DILAtACAO COm ISOPOR 10 mm</v>
          </cell>
          <cell r="C2398" t="str">
            <v>m²</v>
          </cell>
          <cell r="D2398">
            <v>13.07</v>
          </cell>
        </row>
        <row r="2399">
          <cell r="A2399" t="str">
            <v>73898/1</v>
          </cell>
          <cell r="B2399" t="str">
            <v>Jun.tA DE DILAtACAO ELAStICA (PVC) O-220/6 PRESSAO AtE 30 mCA</v>
          </cell>
          <cell r="C2399" t="str">
            <v>m</v>
          </cell>
          <cell r="D2399">
            <v>97.03</v>
          </cell>
        </row>
        <row r="2400">
          <cell r="A2400">
            <v>79471</v>
          </cell>
          <cell r="B2400" t="str">
            <v>PINtURA ADESIVA P/ CONCREtO, A BASE DE RESINA EPOXI ( SIKADUR 32 )</v>
          </cell>
          <cell r="C2400" t="str">
            <v>kg</v>
          </cell>
          <cell r="D2400">
            <v>57.02</v>
          </cell>
        </row>
        <row r="2401">
          <cell r="A2401">
            <v>98576</v>
          </cell>
          <cell r="B2401" t="str">
            <v>tRAtAmENtO DE Jun.tA DE DILAtAÇÃO COm mANtA ASFÁLtICA ADERIDA COm mAÇARICO. AF_06/2018</v>
          </cell>
          <cell r="C2401" t="str">
            <v>m</v>
          </cell>
          <cell r="D2401">
            <v>12.09</v>
          </cell>
        </row>
        <row r="2402">
          <cell r="A2402">
            <v>93182</v>
          </cell>
          <cell r="B2402" t="str">
            <v>VERGA PRÉ-mOLDADA PARA JANELAS COm AtÉ 1,5 m DE VÃO. AF_03/2016</v>
          </cell>
          <cell r="C2402" t="str">
            <v>m</v>
          </cell>
          <cell r="D2402">
            <v>29.46</v>
          </cell>
        </row>
        <row r="2403">
          <cell r="A2403">
            <v>93183</v>
          </cell>
          <cell r="B2403" t="str">
            <v>VERGA PRÉ-mOLDADA PARA JANELAS COm mAIS DE 1,5 m DE VÃO. AF_03/2016</v>
          </cell>
          <cell r="C2403" t="str">
            <v>m</v>
          </cell>
          <cell r="D2403">
            <v>37.33</v>
          </cell>
        </row>
        <row r="2404">
          <cell r="A2404">
            <v>93184</v>
          </cell>
          <cell r="B2404" t="str">
            <v>VERGA PRÉ-mOLDADA PARA PORtAS COm AtÉ 1,5 m DE VÃO. AF_03/2016</v>
          </cell>
          <cell r="C2404" t="str">
            <v>m</v>
          </cell>
          <cell r="D2404">
            <v>22.52</v>
          </cell>
        </row>
        <row r="2405">
          <cell r="A2405">
            <v>93185</v>
          </cell>
          <cell r="B2405" t="str">
            <v>VERGA PRÉ-mOLDADA PARA PORtAS COm mAIS DE 1,5 m DE VÃO. AF_03/2016</v>
          </cell>
          <cell r="C2405" t="str">
            <v>m</v>
          </cell>
          <cell r="D2405">
            <v>36.69</v>
          </cell>
        </row>
        <row r="2406">
          <cell r="A2406">
            <v>93186</v>
          </cell>
          <cell r="B2406" t="str">
            <v>VERGA mOLDADA IN LOCO Em CONCREtO PARA JANELAS COm AtÉ 1,5 m DE VÃO. AF_03/2016</v>
          </cell>
          <cell r="C2406" t="str">
            <v>m</v>
          </cell>
          <cell r="D2406">
            <v>54.78</v>
          </cell>
        </row>
        <row r="2407">
          <cell r="A2407">
            <v>93187</v>
          </cell>
          <cell r="B2407" t="str">
            <v>VERGA mOLDADA IN LOCO Em CONCREtO PARA JANELAS COm mAIS DE 1,5 m DE VÃO. AF_03/2016</v>
          </cell>
          <cell r="C2407" t="str">
            <v>m</v>
          </cell>
          <cell r="D2407">
            <v>62.54</v>
          </cell>
        </row>
        <row r="2408">
          <cell r="A2408">
            <v>93188</v>
          </cell>
          <cell r="B2408" t="str">
            <v>VERGA mOLDADA IN LOCO Em CONCREtO PARA PORtAS COm AtÉ 1,5 m DE VÃO. AF_03/2016</v>
          </cell>
          <cell r="C2408" t="str">
            <v>m</v>
          </cell>
          <cell r="D2408">
            <v>50.23</v>
          </cell>
        </row>
        <row r="2409">
          <cell r="A2409">
            <v>93189</v>
          </cell>
          <cell r="B2409" t="str">
            <v>VERGA mOLDADA IN LOCO Em CONCREtO PARA PORtAS COm mAIS DE 1,5 m DE VÃO. AF_03/2016</v>
          </cell>
          <cell r="C2409" t="str">
            <v>m</v>
          </cell>
          <cell r="D2409">
            <v>62.69</v>
          </cell>
        </row>
        <row r="2410">
          <cell r="A2410">
            <v>93190</v>
          </cell>
          <cell r="B2410" t="str">
            <v>VERGA mOLDADA IN LOCO COm UtILIZAÇÃO DE BLOCOS CANALEtA PARA JANELAS COm AtÉ 1,5 m DE VÃO. AF_03/2016</v>
          </cell>
          <cell r="C2410" t="str">
            <v>m</v>
          </cell>
          <cell r="D2410">
            <v>32.840000000000003</v>
          </cell>
        </row>
        <row r="2411">
          <cell r="A2411">
            <v>93191</v>
          </cell>
          <cell r="B2411" t="str">
            <v>VERGA mOLDADA IN LOCO COm UtILIZAÇÃO DE BLOCOS CANALEtA PARA JANELAS COm mAIS DE 1,5 m DE VÃO. AF_03/2016</v>
          </cell>
          <cell r="C2411" t="str">
            <v>m</v>
          </cell>
          <cell r="D2411">
            <v>34.200000000000003</v>
          </cell>
        </row>
        <row r="2412">
          <cell r="A2412">
            <v>93192</v>
          </cell>
          <cell r="B2412" t="str">
            <v>VERGA mOLDADA IN LOCO COm UtILIZAÇÃO DE BLOCOS CANALEtA PARA PORtAS COm AtÉ 1,5 m DE VÃO. AF_03/2016</v>
          </cell>
          <cell r="C2412" t="str">
            <v>m</v>
          </cell>
          <cell r="D2412">
            <v>34.72</v>
          </cell>
        </row>
        <row r="2413">
          <cell r="A2413">
            <v>93193</v>
          </cell>
          <cell r="B2413" t="str">
            <v>VERGA mOLDADA IN LOCO COm UtILIZAÇÃO DE BLOCOS CANALEtA PARA PORtAS COm mAIS DE 1,5 m DE VÃO. AF_03/2016</v>
          </cell>
          <cell r="C2413" t="str">
            <v>m</v>
          </cell>
          <cell r="D2413">
            <v>34.44</v>
          </cell>
        </row>
        <row r="2414">
          <cell r="A2414">
            <v>93194</v>
          </cell>
          <cell r="B2414" t="str">
            <v>CONtRAVERGA PRÉ-mOLDADA PARA VÃOS DE AtÉ 1,5 m DE COmPRImENtO. AF_03/2016</v>
          </cell>
          <cell r="C2414" t="str">
            <v>m</v>
          </cell>
          <cell r="D2414">
            <v>28.91</v>
          </cell>
        </row>
        <row r="2415">
          <cell r="A2415">
            <v>93195</v>
          </cell>
          <cell r="B2415" t="str">
            <v>CONtRAVERGA PRÉ-mOLDADA PARA VÃOS DE mAIS DE 1,5 m DE COmPRImENtO. AF_03/2016</v>
          </cell>
          <cell r="C2415" t="str">
            <v>m</v>
          </cell>
          <cell r="D2415">
            <v>34.81</v>
          </cell>
        </row>
        <row r="2416">
          <cell r="A2416">
            <v>93196</v>
          </cell>
          <cell r="B2416" t="str">
            <v>CONtRAVERGA mOLDADA IN LOCO Em CONCREtO PARA VÃOS DE AtÉ 1,5 m DE COmPRImENtO. AF_03/2016</v>
          </cell>
          <cell r="C2416" t="str">
            <v>m</v>
          </cell>
          <cell r="D2416">
            <v>53.74</v>
          </cell>
        </row>
        <row r="2417">
          <cell r="A2417">
            <v>93197</v>
          </cell>
          <cell r="B2417" t="str">
            <v>CONtRAVERGA mOLDADA IN LOCO Em CONCREtO PARA VÃOS DE mAIS DE 1,5 m DE COmPRImENtO. AF_03/2016</v>
          </cell>
          <cell r="C2417" t="str">
            <v>m</v>
          </cell>
          <cell r="D2417">
            <v>59.73</v>
          </cell>
        </row>
        <row r="2418">
          <cell r="A2418">
            <v>93198</v>
          </cell>
          <cell r="B2418" t="str">
            <v>CONtRAVERGA mOLDADA IN LOCO COm UtILIZAÇÃO DE BLOCOS CANALEtA PARA VÃOS DE AtÉ 1,5 m DE COmPRImENtO. AF_03/2016</v>
          </cell>
          <cell r="C2418" t="str">
            <v>m</v>
          </cell>
          <cell r="D2418">
            <v>29.5</v>
          </cell>
        </row>
        <row r="2419">
          <cell r="A2419">
            <v>93199</v>
          </cell>
          <cell r="B2419" t="str">
            <v>CONtRAVERGA mOLDADA IN LOCO COm UtILIZAÇÃO DE BLOCOS CANALEtA PARA VÃOS DE mAIS DE 1,5 m DE COmPRImENtO. AF_03/2016</v>
          </cell>
          <cell r="C2419" t="str">
            <v>m</v>
          </cell>
          <cell r="D2419">
            <v>29</v>
          </cell>
        </row>
        <row r="2420">
          <cell r="A2420">
            <v>93200</v>
          </cell>
          <cell r="B2420" t="str">
            <v>FIXAÇÃO (ENCun.hAmENtO) DE ALVENARIA DE VEDAÇÃO COm ARGAmASSA APLICADA COm BISNAGA. AF_03/2016</v>
          </cell>
          <cell r="C2420" t="str">
            <v>m</v>
          </cell>
          <cell r="D2420">
            <v>2.29</v>
          </cell>
        </row>
        <row r="2421">
          <cell r="A2421">
            <v>93201</v>
          </cell>
          <cell r="B2421" t="str">
            <v>FIXAÇÃO (ENCun.hAmENtO) DE ALVENARIA DE VEDAÇÃO COm ARGAmASSA APLICADA COm COLhER. AF_03/2016</v>
          </cell>
          <cell r="C2421" t="str">
            <v>m</v>
          </cell>
          <cell r="D2421">
            <v>5.15</v>
          </cell>
        </row>
        <row r="2422">
          <cell r="A2422">
            <v>93202</v>
          </cell>
          <cell r="B2422" t="str">
            <v>FIXAÇÃO (ENCun.hAmENtO) DE ALVENARIA DE VEDAÇÃO COm tIJOLO mACIÇO. AF_03/2016</v>
          </cell>
          <cell r="C2422" t="str">
            <v>m</v>
          </cell>
          <cell r="D2422">
            <v>19.59</v>
          </cell>
        </row>
        <row r="2423">
          <cell r="A2423">
            <v>93203</v>
          </cell>
          <cell r="B2423" t="str">
            <v>FIXAÇÃO (ENCun.hAmENtO) DE ALVENARIA DE VEDAÇÃO COm ESPUmA DE POLIUREtANO EXPANSIVA. AF_03/2016</v>
          </cell>
          <cell r="C2423" t="str">
            <v>m</v>
          </cell>
          <cell r="D2423">
            <v>13.15</v>
          </cell>
        </row>
        <row r="2424">
          <cell r="A2424">
            <v>93204</v>
          </cell>
          <cell r="B2424" t="str">
            <v>CINtA DE AmARRAÇÃO DE ALVENARIA mOLDADA IN LOCO Em CONCREtO. AF_03/2016</v>
          </cell>
          <cell r="C2424" t="str">
            <v>m</v>
          </cell>
          <cell r="D2424">
            <v>40.729999999999997</v>
          </cell>
        </row>
        <row r="2425">
          <cell r="A2425">
            <v>93205</v>
          </cell>
          <cell r="B2425" t="str">
            <v>CINtA DE AmARRAÇÃO DE ALVENARIA mOLDADA IN LOCO COm UtILIZAÇÃO DE BLOCOS CANALEtA. AF_03/2016</v>
          </cell>
          <cell r="C2425" t="str">
            <v>m</v>
          </cell>
          <cell r="D2425">
            <v>26.13</v>
          </cell>
        </row>
        <row r="2426">
          <cell r="A2426">
            <v>71623</v>
          </cell>
          <cell r="B2426" t="str">
            <v>ChAPIm DE CONCREtO APARENtE COm ACABAmENtO DESEmPENADO, FORmA DE COmPENSADO PLAStIFICADO (mADEIRIt) DE 14 X 10 Cm, Fun.DIDO NO LOCAL.</v>
          </cell>
          <cell r="C2426" t="str">
            <v>m</v>
          </cell>
          <cell r="D2426">
            <v>30.41</v>
          </cell>
        </row>
        <row r="2427">
          <cell r="A2427" t="str">
            <v>74144/2</v>
          </cell>
          <cell r="B2427" t="str">
            <v>SUPORtE APOIO CAIXA D AGUA BARROtES mADEIRA DE 1</v>
          </cell>
          <cell r="C2427" t="str">
            <v>un.</v>
          </cell>
          <cell r="D2427">
            <v>30.42</v>
          </cell>
        </row>
        <row r="2428">
          <cell r="A2428">
            <v>83513</v>
          </cell>
          <cell r="B2428" t="str">
            <v>FORNECImENtO DE PERFIL SImPLES "I" OU "h" AtE 8" INCLUSIVE PERDAS</v>
          </cell>
          <cell r="C2428" t="str">
            <v>kg</v>
          </cell>
          <cell r="D2428">
            <v>8.16</v>
          </cell>
        </row>
        <row r="2429">
          <cell r="A2429">
            <v>83514</v>
          </cell>
          <cell r="B2429" t="str">
            <v>FORNECImENtO DE PERFIL SImPLES "I" OU "h" 8 A 12" INCLUSIVE PERDAS</v>
          </cell>
          <cell r="C2429" t="str">
            <v>kg</v>
          </cell>
          <cell r="D2429">
            <v>7.06</v>
          </cell>
        </row>
        <row r="2430">
          <cell r="A2430">
            <v>84153</v>
          </cell>
          <cell r="B2430" t="str">
            <v>APARELhO DE APOIO NEOPRENE NAO FREtADO (1,4KG/Dm3)</v>
          </cell>
          <cell r="C2430" t="str">
            <v>kg</v>
          </cell>
          <cell r="D2430">
            <v>67.06</v>
          </cell>
        </row>
        <row r="2431">
          <cell r="A2431">
            <v>84154</v>
          </cell>
          <cell r="B2431" t="str">
            <v>APARELhO APOIO NEOPRENE FREtADO</v>
          </cell>
          <cell r="C2431" t="str">
            <v>Dm³</v>
          </cell>
          <cell r="D2431">
            <v>138.47999999999999</v>
          </cell>
        </row>
        <row r="2432">
          <cell r="A2432">
            <v>85233</v>
          </cell>
          <cell r="B2432" t="str">
            <v>ESCADA Em CONCREtO ARmADO, FCK = 15 mPA, mOLDADA IN LOCO</v>
          </cell>
          <cell r="C2432" t="str">
            <v>m³</v>
          </cell>
          <cell r="D2432">
            <v>2825.11</v>
          </cell>
        </row>
        <row r="2433">
          <cell r="A2433">
            <v>95952</v>
          </cell>
          <cell r="B2433" t="str">
            <v>(COmPOSIÇÃO REPRESENtAtIVA) EXECUÇÃO DE EStRUtURAS DE CONCREtO ARmADO CONVENCIONAL, PARA EDIFICAÇÃO hABItACIONAL mULtIFAmILIAR (PRÉDIO), FCK = 25 mPA. AF_01/2017</v>
          </cell>
          <cell r="C2433" t="str">
            <v>m³</v>
          </cell>
          <cell r="D2433">
            <v>1522.99</v>
          </cell>
        </row>
        <row r="2434">
          <cell r="A2434">
            <v>95953</v>
          </cell>
          <cell r="B2434" t="str">
            <v>(COmPOSIÇÃO REPRESENtAtIVA) EXECUÇÃO DE EStRUtURAS DE CONCREtO ARmADO, PARA EDIFICAÇÃO hABItACIONAL un.IFAmILIAR COm DOIS PAVImENtOS (CASA ISOLADA), FCK = 25 mPA. AF_01/2017</v>
          </cell>
          <cell r="C2434" t="str">
            <v>m³</v>
          </cell>
          <cell r="D2434">
            <v>2651.7</v>
          </cell>
        </row>
        <row r="2435">
          <cell r="A2435">
            <v>95954</v>
          </cell>
          <cell r="B2435" t="str">
            <v>(COmPOSIÇÃO REPRESENtAtIVA) EXECUÇÃO DE EStRUtURAS DE CONCREtO ARmADO, PARA EDIFICAÇÃO hABItACIONAL un.IFAmILIAR COm DOIS PAVImENtOS (CASA Em EmPREENDImENtOS), FCK = 25 mPA. AF_01/2017</v>
          </cell>
          <cell r="C2435" t="str">
            <v>m³</v>
          </cell>
          <cell r="D2435">
            <v>1833.41</v>
          </cell>
        </row>
        <row r="2436">
          <cell r="A2436">
            <v>95955</v>
          </cell>
          <cell r="B2436" t="str">
            <v>(COmPOSIÇÃO REPRESENtAtIVA) EXECUÇÃO DE EStRUtURAS DE CONCREtO ARmADO, PARA EDIFICAÇÃO hABItACIONAL un.IFAmILIAR tÉRREA (CASA ISOLADA), FCK = 25 mPA. AF_01/2017</v>
          </cell>
          <cell r="C2436" t="str">
            <v>m³</v>
          </cell>
          <cell r="D2436">
            <v>2347.4699999999998</v>
          </cell>
        </row>
        <row r="2437">
          <cell r="A2437">
            <v>95956</v>
          </cell>
          <cell r="B2437" t="str">
            <v>(COmPOSIÇÃO REPRESENtAtIVA) EXECUÇÃO DE EStRUtURAS DE CONCREtO ARmADO, PARA EDIFICAÇÃO hABItACIONAL un.IFAmILIAR tÉRREA (CASA Em EmPREENDImENtOS), FCK = 25 mPA. AF_01/2017</v>
          </cell>
          <cell r="C2437" t="str">
            <v>m³</v>
          </cell>
          <cell r="D2437">
            <v>1801.77</v>
          </cell>
        </row>
        <row r="2438">
          <cell r="A2438">
            <v>95957</v>
          </cell>
          <cell r="B2438" t="str">
            <v>(COmPOSIÇÃO REPRESENtAtIVA) EXECUÇÃO DE EStRUtURAS DE CONCREtO ARmADO, PARA EDIFICAÇÃO INStItUCIONAL tÉRREA, FCK = 25 mPA. AF_01/2017</v>
          </cell>
          <cell r="C2438" t="str">
            <v>m³</v>
          </cell>
          <cell r="D2438">
            <v>2245.88</v>
          </cell>
        </row>
        <row r="2439">
          <cell r="A2439">
            <v>95969</v>
          </cell>
          <cell r="B2439" t="str">
            <v>(COmPOSIÇÃO REPRESENtAtIVA) EXECUÇÃO DE ESCADA Em CONCREtO ARmADO, mOLDADA IN LOCO, FCK = 25 mPA. AF_02/2017</v>
          </cell>
          <cell r="C2439" t="str">
            <v>m³</v>
          </cell>
          <cell r="D2439">
            <v>2227.17</v>
          </cell>
        </row>
        <row r="2440">
          <cell r="A2440">
            <v>97733</v>
          </cell>
          <cell r="B2440" t="str">
            <v>PEÇA REtANGULAR PRÉ-mOLDADA, VOLUmE DE CONCREtO DE AtÉ 10 LItROS, tAXA DE AÇO APROXImADA DE 30KG/m³. AF_01/2018</v>
          </cell>
          <cell r="C2440" t="str">
            <v>m³</v>
          </cell>
          <cell r="D2440">
            <v>2711.06</v>
          </cell>
        </row>
        <row r="2441">
          <cell r="A2441">
            <v>97734</v>
          </cell>
          <cell r="B2441" t="str">
            <v>PEÇA REtANGULAR PRÉ-mOLDADA, VOLUmE DE CONCREtO DE 10 A 30 LItROS, tAXA DE AÇO APROXImADA DE 30KG/m³. AF_01/2018</v>
          </cell>
          <cell r="C2441" t="str">
            <v>m³</v>
          </cell>
          <cell r="D2441">
            <v>2343.86</v>
          </cell>
        </row>
        <row r="2442">
          <cell r="A2442">
            <v>97735</v>
          </cell>
          <cell r="B2442" t="str">
            <v>PEÇA REtANGULAR PRÉ-mOLDADA, VOLUmE DE CONCREtO DE 30 A 100 LItROS, tAXA DE AÇO APROXImADA DE 30KG/m³. AF_01/2018</v>
          </cell>
          <cell r="C2442" t="str">
            <v>m³</v>
          </cell>
          <cell r="D2442">
            <v>1906.8</v>
          </cell>
        </row>
        <row r="2443">
          <cell r="A2443">
            <v>97736</v>
          </cell>
          <cell r="B2443" t="str">
            <v>PEÇA REtANGULAR PRÉ-mOLDADA, VOLUmE DE CONCREtO ACImA DE 100 LItROS, tAXA DE AÇO APROXImADA DE 30KG/m³. AF_01/2018</v>
          </cell>
          <cell r="C2443" t="str">
            <v>m³</v>
          </cell>
          <cell r="D2443">
            <v>1115.03</v>
          </cell>
        </row>
        <row r="2444">
          <cell r="A2444">
            <v>97737</v>
          </cell>
          <cell r="B2444" t="str">
            <v>PEÇA REtANGULAR PRÉ-mOLDADA, VOLUmE DE CONCREtO DE 30 A 70 LItROS , tAXA DE AÇO APROXImADA DE 70KG/m³. AF_01/2018</v>
          </cell>
          <cell r="C2444" t="str">
            <v>m³</v>
          </cell>
          <cell r="D2444">
            <v>2589.41</v>
          </cell>
        </row>
        <row r="2445">
          <cell r="A2445">
            <v>97738</v>
          </cell>
          <cell r="B2445" t="str">
            <v>PEÇA CIRCULAR PRÉ-mOLDADA, VOLUmE DE CONCREtO DE 10 A 30 LItROS, tAXA DE FIBRA DE POLIPROPILENO APROXImADA DE 6 KG/m³. AF_01/2018_P</v>
          </cell>
          <cell r="C2445" t="str">
            <v>m³</v>
          </cell>
          <cell r="D2445">
            <v>3778.8</v>
          </cell>
        </row>
        <row r="2446">
          <cell r="A2446">
            <v>97739</v>
          </cell>
          <cell r="B2446" t="str">
            <v>PEÇA CIRCULAR PRÉ-mOLDADA, VOLUmE DE CONCREtO DE 30 A 100 LItROS, tAXA DE AÇO APROXImADA DE 30KG/m³. AF_01/2018</v>
          </cell>
          <cell r="C2446" t="str">
            <v>m³</v>
          </cell>
          <cell r="D2446">
            <v>2207.4899999999998</v>
          </cell>
        </row>
        <row r="2447">
          <cell r="A2447">
            <v>97740</v>
          </cell>
          <cell r="B2447" t="str">
            <v>PEÇA CIRCULAR PRÉ-mOLDADA, VOLUmE DE CONCREtO ACImA DE 100 LItROS, tAXA DE AÇO APROXImADA DE 30KG/m³. AF_01/2018</v>
          </cell>
          <cell r="C2447" t="str">
            <v>m³</v>
          </cell>
          <cell r="D2447">
            <v>1518.35</v>
          </cell>
        </row>
        <row r="2448">
          <cell r="A2448">
            <v>98615</v>
          </cell>
          <cell r="B2448" t="str">
            <v>CONtENÇÃO Em CORtINA COm EStACAS ESPAÇADAS COm 30 Cm DE DIÂmEtRO E PROFun.DIDADE mENOR OU IGUAL A 10 m. AF_06/2018</v>
          </cell>
          <cell r="C2448" t="str">
            <v>m²</v>
          </cell>
          <cell r="D2448">
            <v>85.41</v>
          </cell>
        </row>
        <row r="2449">
          <cell r="A2449">
            <v>98616</v>
          </cell>
          <cell r="B2449" t="str">
            <v>CONtENÇÃO Em CORtINA COm EStACAS ESPAÇADAS COm 30 Cm DE DIÂmEtRO E PROFun.DIDADE mAIOR QUE 10 m E mENOR OU IGUAL A 15 m. AF_06/2018</v>
          </cell>
          <cell r="C2449" t="str">
            <v>m²</v>
          </cell>
          <cell r="D2449">
            <v>66.099999999999994</v>
          </cell>
        </row>
        <row r="2450">
          <cell r="A2450">
            <v>98617</v>
          </cell>
          <cell r="B2450" t="str">
            <v>CONtENÇÃO Em CORtINA COm EStACAS ESPAÇADAS COm 30 Cm DE DIÂmEtRO E PROFun.DIDADE mAIOR QUE 15 m. AF_06/2018</v>
          </cell>
          <cell r="C2450" t="str">
            <v>m²</v>
          </cell>
          <cell r="D2450">
            <v>60.41</v>
          </cell>
        </row>
        <row r="2451">
          <cell r="A2451">
            <v>98618</v>
          </cell>
          <cell r="B2451" t="str">
            <v>CONtENÇÃO Em CORtINA COm EStACAS ESPAÇADAS COm 40 Cm DE DIÂmEtRO E PROFun.DIDADE mENOR OU IGUAL A 10 m. AF_06/2018</v>
          </cell>
          <cell r="C2451" t="str">
            <v>m²</v>
          </cell>
          <cell r="D2451">
            <v>83.33</v>
          </cell>
        </row>
        <row r="2452">
          <cell r="A2452">
            <v>98619</v>
          </cell>
          <cell r="B2452" t="str">
            <v>CONtENÇÃO Em CORtINA COm EStACAS ESPAÇADAS COm 40 Cm DE DIÂmEtRO E PROFun.DIDADE mAIOR QUE 10 m E mENOR OU IGUAL A 15 m. AF_06/2018</v>
          </cell>
          <cell r="C2452" t="str">
            <v>m²</v>
          </cell>
          <cell r="D2452">
            <v>74.739999999999995</v>
          </cell>
        </row>
        <row r="2453">
          <cell r="A2453">
            <v>98620</v>
          </cell>
          <cell r="B2453" t="str">
            <v>CONtENÇÃO Em CORtINA COm EStACAS ESPAÇADAS COm 40 Cm DE DIÂmEtRO E PROFun.DIDADE mAIOR QUE 15 m. AF_06/2018</v>
          </cell>
          <cell r="C2453" t="str">
            <v>m²</v>
          </cell>
          <cell r="D2453">
            <v>70.400000000000006</v>
          </cell>
        </row>
        <row r="2454">
          <cell r="A2454">
            <v>98621</v>
          </cell>
          <cell r="B2454" t="str">
            <v>CONtENÇÃO Em CORtINA COm EStACAS ESPAÇADAS COm 50 Cm DE DIÂmEtRO E PROFun.DIDADE mENOR OU IGUAL A 10 m. AF_06/2018</v>
          </cell>
          <cell r="C2454" t="str">
            <v>m²</v>
          </cell>
          <cell r="D2454">
            <v>92.95</v>
          </cell>
        </row>
        <row r="2455">
          <cell r="A2455">
            <v>98622</v>
          </cell>
          <cell r="B2455" t="str">
            <v>CONtENÇÃO Em CORtINA COm EStACAS ESPAÇADAS COm 50 Cm DE DIÂmEtRO E PROFun.DIDADE mAIOR QUE 10 m E mENOR OU IGUAL A 15 m. AF_06/2018</v>
          </cell>
          <cell r="C2455" t="str">
            <v>m²</v>
          </cell>
          <cell r="D2455">
            <v>86.05</v>
          </cell>
        </row>
        <row r="2456">
          <cell r="A2456">
            <v>98623</v>
          </cell>
          <cell r="B2456" t="str">
            <v>CONtENÇÃO Em CORtINA COm EStACAS ESPAÇADAS COm 50 Cm DE DIÂmEtRO E PROFun.DIDADE mAIOR QUE 15 m. AF_06/2018</v>
          </cell>
          <cell r="C2456" t="str">
            <v>m²</v>
          </cell>
          <cell r="D2456">
            <v>82.54</v>
          </cell>
        </row>
        <row r="2457">
          <cell r="A2457">
            <v>98624</v>
          </cell>
          <cell r="B2457" t="str">
            <v>CONtENÇÃO Em CORtINA COm EStACAS ESPAÇADAS COm 60 Cm DE DIÂmEtRO E PROFun.DIDADE mENOR OU IGUAL A 10 m. AF_06/2018</v>
          </cell>
          <cell r="C2457" t="str">
            <v>m²</v>
          </cell>
          <cell r="D2457">
            <v>103.83</v>
          </cell>
        </row>
        <row r="2458">
          <cell r="A2458">
            <v>98625</v>
          </cell>
          <cell r="B2458" t="str">
            <v>CONtENÇÃO Em CORtINA COm EStACAS ESPAÇADAS COm 60 Cm DE DIÂmEtRO E PROFun.DIDADE mAIOR QUE 10 m E mENOR OU IGUAL A 15 m. AF_06/2018</v>
          </cell>
          <cell r="C2458" t="str">
            <v>m²</v>
          </cell>
          <cell r="D2458">
            <v>98.02</v>
          </cell>
        </row>
        <row r="2459">
          <cell r="A2459">
            <v>98626</v>
          </cell>
          <cell r="B2459" t="str">
            <v>CONtENÇÃO Em CORtINA COm EStACAS ESPAÇADAS COm 60 Cm DE DIÂmEtRO E PROFun.DIDADE mAIOR QUE 15 m. AF_06/2018</v>
          </cell>
          <cell r="C2459" t="str">
            <v>m²</v>
          </cell>
          <cell r="D2459">
            <v>95.02</v>
          </cell>
        </row>
        <row r="2460">
          <cell r="A2460">
            <v>98655</v>
          </cell>
          <cell r="B2460" t="str">
            <v>EXECUÇÃO DE mUREtA GUIA PARA CONtENÇÃO/ Fun.DAÇÃO COm 30 Cm DE ESPESSURA. AF_06/2018</v>
          </cell>
          <cell r="C2460" t="str">
            <v>m</v>
          </cell>
          <cell r="D2460">
            <v>430.44</v>
          </cell>
        </row>
        <row r="2461">
          <cell r="A2461">
            <v>98656</v>
          </cell>
          <cell r="B2461" t="str">
            <v>EXECUÇÃO DE mUREtA GUIA PARA CONtENÇÃO/ Fun.DAÇÃO COm 40 Cm DE ESPESSURA. AF_06/2018</v>
          </cell>
          <cell r="C2461" t="str">
            <v>m</v>
          </cell>
          <cell r="D2461">
            <v>437.08</v>
          </cell>
        </row>
        <row r="2462">
          <cell r="A2462">
            <v>98657</v>
          </cell>
          <cell r="B2462" t="str">
            <v>EXECUÇÃO DE mUREtA GUIA PARA CONtENÇÃO/ Fun.DAÇÃO COm 50 Cm DE ESPESSURA. AF_06/2018</v>
          </cell>
          <cell r="C2462" t="str">
            <v>m</v>
          </cell>
          <cell r="D2462">
            <v>443.71</v>
          </cell>
        </row>
        <row r="2463">
          <cell r="A2463">
            <v>98658</v>
          </cell>
          <cell r="B2463" t="str">
            <v>EXECUÇÃO DE mUREtA GUIA PARA CONtENÇÃO/ Fun.DAÇÃO COm 60 Cm DE ESPESSURA. AF_06/2018</v>
          </cell>
          <cell r="C2463" t="str">
            <v>m</v>
          </cell>
          <cell r="D2463">
            <v>450.35</v>
          </cell>
        </row>
        <row r="2464">
          <cell r="A2464">
            <v>98659</v>
          </cell>
          <cell r="B2464" t="str">
            <v>EXECUÇÃO DE mUREtA GUIA PARA CONtENÇÃO/ Fun.DAÇÃO COm 80 Cm DE ESPESSURA. AF_06/2018</v>
          </cell>
          <cell r="C2464" t="str">
            <v>m</v>
          </cell>
          <cell r="D2464">
            <v>463.64</v>
          </cell>
        </row>
        <row r="2465">
          <cell r="A2465">
            <v>98746</v>
          </cell>
          <cell r="B2465" t="str">
            <v>SOLDA DE tOPO Em ChAPA/PERFIL/tUBO DE AÇO ChANFRADO, ESPESSURA=1/4''. AF_06/2018</v>
          </cell>
          <cell r="C2465" t="str">
            <v>m</v>
          </cell>
          <cell r="D2465">
            <v>54.22</v>
          </cell>
        </row>
        <row r="2466">
          <cell r="A2466">
            <v>98749</v>
          </cell>
          <cell r="B2466" t="str">
            <v>SOLDA DE tOPO Em ChAPA/PERFIL/tUBO DE AÇO ChANFRADO, ESPESSURA=5/16''. AF_06/2018</v>
          </cell>
          <cell r="C2466" t="str">
            <v>m</v>
          </cell>
          <cell r="D2466">
            <v>64.099999999999994</v>
          </cell>
        </row>
        <row r="2467">
          <cell r="A2467">
            <v>98750</v>
          </cell>
          <cell r="B2467" t="str">
            <v>SOLDA DE tOPO Em ChAPA/PERFIL/tUBO DE AÇO ChANFRADO, ESPESSURA=3/8''. AF_06/2018</v>
          </cell>
          <cell r="C2467" t="str">
            <v>m</v>
          </cell>
          <cell r="D2467">
            <v>75.989999999999995</v>
          </cell>
        </row>
        <row r="2468">
          <cell r="A2468">
            <v>98751</v>
          </cell>
          <cell r="B2468" t="str">
            <v>SOLDA DE tOPO Em ChAPA/PERFIL/tUBO DE AÇO ChANFRADO, ESPESSURA=1/2''. AF_06/2018</v>
          </cell>
          <cell r="C2468" t="str">
            <v>m</v>
          </cell>
          <cell r="D2468">
            <v>106.99</v>
          </cell>
        </row>
        <row r="2469">
          <cell r="A2469">
            <v>98752</v>
          </cell>
          <cell r="B2469" t="str">
            <v>SOLDA DE tOPO Em ChAPA/PERFIL/tUBO DE AÇO ChANFRADO, ESPESSURA=5/8''. AF_06/2018</v>
          </cell>
          <cell r="C2469" t="str">
            <v>m</v>
          </cell>
          <cell r="D2469">
            <v>144.21</v>
          </cell>
        </row>
        <row r="2470">
          <cell r="A2470">
            <v>98753</v>
          </cell>
          <cell r="B2470" t="str">
            <v>SOLDA DE tOPO Em ChAPA/PERFIL/tUBO DE AÇO ChANFRADO, ESPESSURA=3/4''. AF_06/2018</v>
          </cell>
          <cell r="C2470" t="str">
            <v>m</v>
          </cell>
          <cell r="D2470">
            <v>190.42</v>
          </cell>
        </row>
        <row r="2471">
          <cell r="A2471">
            <v>98560</v>
          </cell>
          <cell r="B2471" t="str">
            <v>ImPERmEABILIZAÇÃO DE PISO COm ARGAmASSA DE CImENtO E AREIA, COm ADItIVO ImPERmEABILIZANtE, E = 2Cm. AF_06/2018</v>
          </cell>
          <cell r="C2471" t="str">
            <v>m²</v>
          </cell>
          <cell r="D2471">
            <v>38.93</v>
          </cell>
        </row>
        <row r="2472">
          <cell r="A2472">
            <v>98561</v>
          </cell>
          <cell r="B2472" t="str">
            <v>ImPERmEABILIZAÇÃO DE PAREDES COm ARGAmASSA DE CImENtO E AREIA, COm ADItIVO ImPERmEABILIZANtE, E = 2Cm. AF_06/2018</v>
          </cell>
          <cell r="C2472" t="str">
            <v>m²</v>
          </cell>
          <cell r="D2472">
            <v>34.11</v>
          </cell>
        </row>
        <row r="2473">
          <cell r="A2473">
            <v>98562</v>
          </cell>
          <cell r="B2473" t="str">
            <v>ImPERmEABILIZAÇÃO DE FLOREIRA OU VIGA BALDRAmE COm ARGAmASSA DE CImENtO E AREIA, COm ADItIVO ImPERmEABILIZANtE, E = 2 Cm. AF_06/2018</v>
          </cell>
          <cell r="C2473" t="str">
            <v>m²</v>
          </cell>
          <cell r="D2473">
            <v>33.61</v>
          </cell>
        </row>
        <row r="2474">
          <cell r="A2474">
            <v>83735</v>
          </cell>
          <cell r="B2474" t="str">
            <v>ImPERmEABILIZACAO DE SUPERFICIE COm CImENtO ImPERmEABILIZANtE DE PEGA ULtRA RAPIDA, tRACO 1:1, E=0,5 Cm</v>
          </cell>
          <cell r="C2474" t="str">
            <v>m²</v>
          </cell>
          <cell r="D2474">
            <v>56.13</v>
          </cell>
        </row>
        <row r="2475">
          <cell r="A2475">
            <v>98555</v>
          </cell>
          <cell r="B2475" t="str">
            <v>ImPERmEABILIZAÇÃO DE SUPERFÍCIE COm ARGAmASSA POLImÉRICA / mEmBRANA ACRÍLICA, 3 DEmÃOS. AF_06/2018</v>
          </cell>
          <cell r="C2475" t="str">
            <v>m²</v>
          </cell>
          <cell r="D2475">
            <v>27.55</v>
          </cell>
        </row>
        <row r="2476">
          <cell r="A2476">
            <v>98556</v>
          </cell>
          <cell r="B2476" t="str">
            <v>ImPERmEABILIZAÇÃO DE SUPERFÍCIE COm ARGAmASSA POLImÉRICA / mEmBRANA ACRÍLICA, 4 DEmÃOS, REFORÇADA COm VÉU DE POLIÉStER (mAV). AF_06/2018</v>
          </cell>
          <cell r="C2476" t="str">
            <v>m²</v>
          </cell>
          <cell r="D2476">
            <v>45.55</v>
          </cell>
        </row>
        <row r="2477">
          <cell r="A2477">
            <v>98558</v>
          </cell>
          <cell r="B2477" t="str">
            <v>tRAtAmENtO DE RALO OU PONtO EmERGENtE COm ARGAmASSA POLImÉRICA / mEmBRANA ACRÍLICA REFORÇADO COm VÉU DE POLIÉStER (mAV). AF_06/2018</v>
          </cell>
          <cell r="C2477" t="str">
            <v>un.</v>
          </cell>
          <cell r="D2477">
            <v>6.92</v>
          </cell>
        </row>
        <row r="2478">
          <cell r="A2478">
            <v>98559</v>
          </cell>
          <cell r="B2478" t="str">
            <v>tRAtAmENtO DE RODAPÉ COm VÉU DE POLIÉStER. AF_06/2018</v>
          </cell>
          <cell r="C2478" t="str">
            <v>m</v>
          </cell>
          <cell r="D2478">
            <v>2.87</v>
          </cell>
        </row>
        <row r="2479">
          <cell r="A2479">
            <v>68053</v>
          </cell>
          <cell r="B2479" t="str">
            <v>FORNECImENtO/INStALACAO LONA PLAStICA PREtA, PARA ImPERmEABILIZACAO, ESPESSURA 150 mICRAS.</v>
          </cell>
          <cell r="C2479" t="str">
            <v>m²</v>
          </cell>
          <cell r="D2479">
            <v>5.2</v>
          </cell>
        </row>
        <row r="2480">
          <cell r="A2480" t="str">
            <v>74033/1</v>
          </cell>
          <cell r="B2480" t="str">
            <v>ImPERmEABILIZACAO DE SUPERFICIE COm GEOmEmBRANA (mANtA tERmOPLAStICA LISA) tIPO PEAD, E=2mm.</v>
          </cell>
          <cell r="C2480" t="str">
            <v>m²</v>
          </cell>
          <cell r="D2480">
            <v>43.2</v>
          </cell>
        </row>
        <row r="2481">
          <cell r="A2481">
            <v>98546</v>
          </cell>
          <cell r="B2481" t="str">
            <v>ImPERmEABILIZAÇÃO DE SUPERFÍCIE COm mANtA ASFÁLtICA, UmA CAmADA, INCLUSIVE APLICAÇÃO DE PRImER ASFÁLtICO, E=3mm. AF_06/2018</v>
          </cell>
          <cell r="C2481" t="str">
            <v>m²</v>
          </cell>
          <cell r="D2481">
            <v>63.91</v>
          </cell>
        </row>
        <row r="2482">
          <cell r="A2482">
            <v>98547</v>
          </cell>
          <cell r="B2482" t="str">
            <v>ImPERmEABILIZAÇÃO DE SUPERFÍCIE COm mANtA ASFÁLtICA, DUAS CAmADAS, INCLUSIVE APLICAÇÃO DE PRImER ASFÁLtICO, E=3mm E E=4mm. AF_06/2018</v>
          </cell>
          <cell r="C2482" t="str">
            <v>m²</v>
          </cell>
          <cell r="D2482">
            <v>114.03</v>
          </cell>
        </row>
        <row r="2483">
          <cell r="A2483" t="str">
            <v>73762/4</v>
          </cell>
          <cell r="B2483" t="str">
            <v>ImPERmEABILIZACAO DE SUPERFICIE COm ASFALtO ELAStOmERICO, INCLUSOS PRImER E VEU DE FIBRA DE VIDRO.</v>
          </cell>
          <cell r="C2483" t="str">
            <v>m²</v>
          </cell>
          <cell r="D2483">
            <v>133.19</v>
          </cell>
        </row>
        <row r="2484">
          <cell r="A2484" t="str">
            <v>74066/2</v>
          </cell>
          <cell r="B2484" t="str">
            <v>ImPERmEABILIZACAO DE SUPERFICIE, COm ImPERmEABILIZANtE FLEXIVEL A BASE ACRILICA.</v>
          </cell>
          <cell r="C2484" t="str">
            <v>m²</v>
          </cell>
          <cell r="D2484">
            <v>74.75</v>
          </cell>
        </row>
        <row r="2485">
          <cell r="A2485" t="str">
            <v>74106/1</v>
          </cell>
          <cell r="B2485" t="str">
            <v>ImPERmEABILIZACAO DE EStRUtURAS ENtERRADAS, COm tINtA ASFALtICA, DUAS DEmAOS.</v>
          </cell>
          <cell r="C2485" t="str">
            <v>m²</v>
          </cell>
          <cell r="D2485">
            <v>9.6300000000000008</v>
          </cell>
        </row>
        <row r="2486">
          <cell r="A2486">
            <v>98557</v>
          </cell>
          <cell r="B2486" t="str">
            <v>ImPERmEABILIZAÇÃO DE SUPERFÍCIE COm EmULSÃO ASFÁLtICA, 2 DEmÃOS AF_06/2018</v>
          </cell>
          <cell r="C2486" t="str">
            <v>m²</v>
          </cell>
          <cell r="D2486">
            <v>27.97</v>
          </cell>
        </row>
        <row r="2487">
          <cell r="A2487" t="str">
            <v>73872/1</v>
          </cell>
          <cell r="B2487" t="str">
            <v>ImPERmEABILIZACAO COm PINtURA A BASE DE RESINA EPOXI ALCAtRAO, UmA DEmAO.</v>
          </cell>
          <cell r="C2487" t="str">
            <v>m²</v>
          </cell>
          <cell r="D2487">
            <v>27.26</v>
          </cell>
        </row>
        <row r="2488">
          <cell r="A2488" t="str">
            <v>73872/2</v>
          </cell>
          <cell r="B2488" t="str">
            <v>ImPERmEABILIZACAO COm PINtURA A BASE DE RESINA EPOXI ALCAtRAO, DUAS DEmAOS.</v>
          </cell>
          <cell r="C2488" t="str">
            <v>m²</v>
          </cell>
          <cell r="D2488">
            <v>53.03</v>
          </cell>
        </row>
        <row r="2489">
          <cell r="A2489">
            <v>72124</v>
          </cell>
          <cell r="B2489" t="str">
            <v>ImPERmEABILIZACAO DE SUPERFICIE COm mAStIQUE ELAStICO A BASE DE SILICONE, POR VOLUmE.</v>
          </cell>
          <cell r="C2489" t="str">
            <v>Dm³</v>
          </cell>
          <cell r="D2489">
            <v>95.03</v>
          </cell>
        </row>
        <row r="2490">
          <cell r="A2490" t="str">
            <v>74025/1</v>
          </cell>
          <cell r="B2490" t="str">
            <v>ImPERmEABILIZACAO DE SUPERFICIE COm mAStIQUE BEtUmINOSO A FRIO, POR mEtRO.</v>
          </cell>
          <cell r="C2490" t="str">
            <v>m</v>
          </cell>
          <cell r="D2490">
            <v>50.74</v>
          </cell>
        </row>
        <row r="2491">
          <cell r="A2491" t="str">
            <v>74190/1</v>
          </cell>
          <cell r="B2491" t="str">
            <v>ImPERmEABILIZACAO DE SUPERFICIE COm mAStIQUE BEtUmINOSO A FRIO, POR AREA.</v>
          </cell>
          <cell r="C2491" t="str">
            <v>m²</v>
          </cell>
          <cell r="D2491">
            <v>168.45</v>
          </cell>
        </row>
        <row r="2492">
          <cell r="A2492">
            <v>98563</v>
          </cell>
          <cell r="B2492" t="str">
            <v>PROtEÇÃO mECÂNICA DE SUPERFÍCIE hORIZONtAL COm ARGAmASSA DE CImENtO E AREIA, tRAÇO 1:3, E=2Cm. AF_06/2018</v>
          </cell>
          <cell r="C2492" t="str">
            <v>m²</v>
          </cell>
          <cell r="D2492">
            <v>26.51</v>
          </cell>
        </row>
        <row r="2493">
          <cell r="A2493">
            <v>98564</v>
          </cell>
          <cell r="B2493" t="str">
            <v>PROtEÇÃO mECÂNICA DE SUPERFÍCIE VERtICAL COm ARGAmASSA DE CImENtO E AREIA, tRAÇO 1:3, E=2Cm. AF_06/2018</v>
          </cell>
          <cell r="C2493" t="str">
            <v>m²</v>
          </cell>
          <cell r="D2493">
            <v>36.92</v>
          </cell>
        </row>
        <row r="2494">
          <cell r="A2494">
            <v>98565</v>
          </cell>
          <cell r="B2494" t="str">
            <v>PROtEÇÃO mECÂNICA DE SUPERFICIE hORIZONtAL COm ARGAmASSA DE CImENtO E AREIA, tRAÇO 1:3, E=3Cm. AF_06/2018</v>
          </cell>
          <cell r="C2494" t="str">
            <v>m²</v>
          </cell>
          <cell r="D2494">
            <v>38.61</v>
          </cell>
        </row>
        <row r="2495">
          <cell r="A2495">
            <v>98566</v>
          </cell>
          <cell r="B2495" t="str">
            <v>PROtEÇÃO mECÂNICA DE SUPERFÍCIE VERtICAL COm ARGAmASSA DE CImENtO E AREIA, tRAÇO 1:3, E=3Cm. AF_06/2018</v>
          </cell>
          <cell r="C2495" t="str">
            <v>m²</v>
          </cell>
          <cell r="D2495">
            <v>49.01</v>
          </cell>
        </row>
        <row r="2496">
          <cell r="A2496">
            <v>98567</v>
          </cell>
          <cell r="B2496" t="str">
            <v>PROtEÇÃO mECÂNICA DE SUPERFICIE hORIZONtAL COm ARGAmASSA DE CImENtO E AREIA, tRAÇO 1:3, E=4Cm. AF_06/2018</v>
          </cell>
          <cell r="C2496" t="str">
            <v>m²</v>
          </cell>
          <cell r="D2496">
            <v>50.16</v>
          </cell>
        </row>
        <row r="2497">
          <cell r="A2497">
            <v>98568</v>
          </cell>
          <cell r="B2497" t="str">
            <v>PROtEÇÃO mECÂNICA DE SUPERFÍCIE VERtICAL COm ARGAmASSA DE CImENtO E AREIA, tRAÇO 1:3, E=4Cm. AF_06/2018</v>
          </cell>
          <cell r="C2497" t="str">
            <v>m²</v>
          </cell>
          <cell r="D2497">
            <v>60.54</v>
          </cell>
        </row>
        <row r="2498">
          <cell r="A2498">
            <v>98569</v>
          </cell>
          <cell r="B2498" t="str">
            <v>PROtEÇÃO mECÂNICA DE SUPERFICIE hORIZONtAL COm ARGAmASSA DE CImENtO E AREIA, tRAÇO 1:3, E=5Cm. AF_06/2018</v>
          </cell>
          <cell r="C2498" t="str">
            <v>m²</v>
          </cell>
          <cell r="D2498">
            <v>62.24</v>
          </cell>
        </row>
        <row r="2499">
          <cell r="A2499">
            <v>98570</v>
          </cell>
          <cell r="B2499" t="str">
            <v>PROtEÇÃO mECÂNICA DE SUPERFÍCIE VERtICAL COm ARGAmASSA DE CImENtO E AREIA, tRAÇO 1:3, E=5Cm. AF_06/2018</v>
          </cell>
          <cell r="C2499" t="str">
            <v>m²</v>
          </cell>
          <cell r="D2499">
            <v>72.67</v>
          </cell>
        </row>
        <row r="2500">
          <cell r="A2500">
            <v>98571</v>
          </cell>
          <cell r="B2500" t="str">
            <v>PROtEÇÃO mECÂNICA DE SUPERFICIE hORIZONtAL COm CONCREtO 15 mPA, E=4Cm. AF_06/2018</v>
          </cell>
          <cell r="C2500" t="str">
            <v>m²</v>
          </cell>
          <cell r="D2500">
            <v>29.79</v>
          </cell>
        </row>
        <row r="2501">
          <cell r="A2501">
            <v>98572</v>
          </cell>
          <cell r="B2501" t="str">
            <v>PROtEÇÃO mECÂNICA DE SUPERFICIE hORIZONtAL COm CONCREtO 15 mPA, E=5Cm. AF_06/2018</v>
          </cell>
          <cell r="C2501" t="str">
            <v>m²</v>
          </cell>
          <cell r="D2501">
            <v>36.950000000000003</v>
          </cell>
        </row>
        <row r="2502">
          <cell r="A2502">
            <v>98573</v>
          </cell>
          <cell r="B2502" t="str">
            <v>PROtEÇÃO mECÂNICA DE SUPERFÍCIE VERtICAL COm CONCREtO 15 mPA, E=5Cm. AF_06/2018</v>
          </cell>
          <cell r="C2502" t="str">
            <v>m²</v>
          </cell>
          <cell r="D2502">
            <v>46.99</v>
          </cell>
        </row>
        <row r="2503">
          <cell r="A2503" t="str">
            <v>73798/1</v>
          </cell>
          <cell r="B2503" t="str">
            <v>DUtO ESPIRAL FLEXIVEL SINGELO PEAD D=50mm(2") REVEStIDO COm PVC COm FIO GUIA DE ACO GALVANIZADO, LANCADO DIREtO NO SOLO, INCL CONEXOES</v>
          </cell>
          <cell r="C2503" t="str">
            <v>m</v>
          </cell>
          <cell r="D2503">
            <v>31.45</v>
          </cell>
        </row>
        <row r="2504">
          <cell r="A2504" t="str">
            <v>73798/3</v>
          </cell>
          <cell r="B2504" t="str">
            <v>DUtO ESPIRAL FLEXIVEL SINGELO PEAD D=75mm(3") REVEStIDO COm PVC COm FIO GUIA DE ACO GALVANIZADO, LANCADO DIREtO NO SOLO, INCL CONEXOES</v>
          </cell>
          <cell r="C2504" t="str">
            <v>m</v>
          </cell>
          <cell r="D2504">
            <v>49.24</v>
          </cell>
        </row>
        <row r="2505">
          <cell r="A2505">
            <v>91831</v>
          </cell>
          <cell r="B2505" t="str">
            <v>ELEtRODUtO FLEXÍVEL CORRUGADO, PVC, DN 20 mm (1/2"), PARA CIRCUItOS tERmINAIS, INStALADO Em FORRO - FORNECImENtO E INStALAÇÃO. AF_12/2015</v>
          </cell>
          <cell r="C2505" t="str">
            <v>m</v>
          </cell>
          <cell r="D2505">
            <v>6.29</v>
          </cell>
        </row>
        <row r="2506">
          <cell r="A2506">
            <v>91833</v>
          </cell>
          <cell r="B2506" t="str">
            <v>ELEtRODUtO FLEXÍVEL CORRUGADO REFORÇADO, PVC, DN 20 mm (1/2"), PARA CIRCUItOS tERmINAIS, INStALADO Em FORRO - FORNECImENtO E INStALAÇÃO. AF_12/2015</v>
          </cell>
          <cell r="C2506" t="str">
            <v>m</v>
          </cell>
          <cell r="D2506">
            <v>6.56</v>
          </cell>
        </row>
        <row r="2507">
          <cell r="A2507">
            <v>91834</v>
          </cell>
          <cell r="B2507" t="str">
            <v>ELEtRODUtO FLEXÍVEL CORRUGADO, PVC, DN 25 mm (3/4"), PARA CIRCUItOS tERmINAIS, INStALADO Em FORRO - FORNECImENtO E INStALAÇÃO. AF_12/2015</v>
          </cell>
          <cell r="C2507" t="str">
            <v>m</v>
          </cell>
          <cell r="D2507">
            <v>7.18</v>
          </cell>
        </row>
        <row r="2508">
          <cell r="A2508">
            <v>91835</v>
          </cell>
          <cell r="B2508" t="str">
            <v>ELEtRODUtO FLEXÍVEL CORRUGADO REFORÇADO, PVC, DN 25 mm (3/4"), PARA CIRCUItOS tERmINAIS, INStALADO Em FORRO - FORNECImENtO E INStALAÇÃO. AF_12/2015</v>
          </cell>
          <cell r="C2508" t="str">
            <v>m</v>
          </cell>
          <cell r="D2508">
            <v>7.89</v>
          </cell>
        </row>
        <row r="2509">
          <cell r="A2509">
            <v>91836</v>
          </cell>
          <cell r="B2509" t="str">
            <v>ELEtRODUtO FLEXÍVEL CORRUGADO, PVC, DN 32 mm (1"), PARA CIRCUItOS tERmINAIS, INStALADO Em FORRO - FORNECImENtO E INStALAÇÃO. AF_12/2015</v>
          </cell>
          <cell r="C2509" t="str">
            <v>m</v>
          </cell>
          <cell r="D2509">
            <v>9.19</v>
          </cell>
        </row>
        <row r="2510">
          <cell r="A2510">
            <v>91837</v>
          </cell>
          <cell r="B2510" t="str">
            <v>ELEtRODUtO FLEXÍVEL CORRUGADO REFORÇADO, PVC, DN 32 mm (1"), PARA CIRCUItOS tERmINAIS, INStALADO Em FORRO - FORNECImENtO E INStALAÇÃO. AF_12/2015</v>
          </cell>
          <cell r="C2510" t="str">
            <v>m</v>
          </cell>
          <cell r="D2510">
            <v>10.86</v>
          </cell>
        </row>
        <row r="2511">
          <cell r="A2511">
            <v>91839</v>
          </cell>
          <cell r="B2511" t="str">
            <v>ELEtRODUtO FLEXÍVEL LISO, PEAD, DN 32 mm (1"), PARA CIRCUItOS tERmINAIS, INStALADO Em FORRO - FORNECImENtO E INStALAÇÃO. AF_12/2015</v>
          </cell>
          <cell r="C2511" t="str">
            <v>m</v>
          </cell>
          <cell r="D2511">
            <v>9.23</v>
          </cell>
        </row>
        <row r="2512">
          <cell r="A2512">
            <v>91840</v>
          </cell>
          <cell r="B2512" t="str">
            <v>ELEtRODUtO FLEXÍVEL CORRUGADO, PEAD, DN 40 mm (1 1/4"), PARA CIRCUItOS tERmINAIS, INStALADO Em FORRO - FORNECImENtO E INStALAÇÃO. AF_12/2015</v>
          </cell>
          <cell r="C2512" t="str">
            <v>m</v>
          </cell>
          <cell r="D2512">
            <v>11.64</v>
          </cell>
        </row>
        <row r="2513">
          <cell r="A2513">
            <v>91841</v>
          </cell>
          <cell r="B2513" t="str">
            <v>ELEtRODUtO FLEXÍVEL LISO, PEAD, DN 40 mm (1 1/4"), PARA CIRCUItOS tERmINAIS, INStALADO Em FORRO - FORNECImENtO E INStALAÇÃO. AF_12/2015</v>
          </cell>
          <cell r="C2513" t="str">
            <v>m</v>
          </cell>
          <cell r="D2513">
            <v>11.09</v>
          </cell>
        </row>
        <row r="2514">
          <cell r="A2514">
            <v>91842</v>
          </cell>
          <cell r="B2514" t="str">
            <v>ELEtRODUtO FLEXÍVEL CORRUGADO, PVC, DN 20 mm (1/2"), PARA CIRCUItOS tERmINAIS, INStALADO Em LAJE - FORNECImENtO E INStALAÇÃO. AF_12/2015</v>
          </cell>
          <cell r="C2514" t="str">
            <v>m</v>
          </cell>
          <cell r="D2514">
            <v>5.01</v>
          </cell>
        </row>
        <row r="2515">
          <cell r="A2515">
            <v>91843</v>
          </cell>
          <cell r="B2515" t="str">
            <v>ELEtRODUtO FLEXÍVEL CORRUGADO REFORÇADO, PVC, DN 20 mm (1/2"), PARA CIRCUItOS tERmINAIS, INStALADO Em LAJE - FORNECImENtO E INStALAÇÃO. AF_12/2015</v>
          </cell>
          <cell r="C2515" t="str">
            <v>m</v>
          </cell>
          <cell r="D2515">
            <v>5.28</v>
          </cell>
        </row>
        <row r="2516">
          <cell r="A2516">
            <v>91844</v>
          </cell>
          <cell r="B2516" t="str">
            <v>ELEtRODUtO FLEXÍVEL CORRUGADO, PVC, DN 25 mm (3/4"), PARA CIRCUItOS tERmINAIS, INStALADO Em LAJE - FORNECImENtO E INStALAÇÃO. AF_12/2015</v>
          </cell>
          <cell r="C2516" t="str">
            <v>m</v>
          </cell>
          <cell r="D2516">
            <v>5.9</v>
          </cell>
        </row>
        <row r="2517">
          <cell r="A2517">
            <v>91845</v>
          </cell>
          <cell r="B2517" t="str">
            <v>ELEtRODUtO FLEXÍVEL CORRUGADO REFORÇADO, PVC, DN 25 mm (3/4"), PARA CIRCUItOS tERmINAIS, INStALADO Em LAJE - FORNECImENtO E INStALAÇÃO. AF_12/2015</v>
          </cell>
          <cell r="C2517" t="str">
            <v>m</v>
          </cell>
          <cell r="D2517">
            <v>6.61</v>
          </cell>
        </row>
        <row r="2518">
          <cell r="A2518">
            <v>91846</v>
          </cell>
          <cell r="B2518" t="str">
            <v>ELEtRODUtO FLEXÍVEL CORRUGADO, PVC, DN 32 mm (1"), PARA CIRCUItOS tERmINAIS, INStALADO Em LAJE - FORNECImENtO E INStALAÇÃO. AF_12/2015</v>
          </cell>
          <cell r="C2518" t="str">
            <v>m</v>
          </cell>
          <cell r="D2518">
            <v>7.91</v>
          </cell>
        </row>
        <row r="2519">
          <cell r="A2519">
            <v>91847</v>
          </cell>
          <cell r="B2519" t="str">
            <v>ELEtRODUtO FLEXÍVEL CORRUGADO REFORÇADO, PVC, DN 32 mm (1"), PARA CIRCUItOS tERmINAIS, INStALADO Em LAJE - FORNECImENtO E INStALAÇÃO. AF_12/2015</v>
          </cell>
          <cell r="C2519" t="str">
            <v>m</v>
          </cell>
          <cell r="D2519">
            <v>9.58</v>
          </cell>
        </row>
        <row r="2520">
          <cell r="A2520">
            <v>91849</v>
          </cell>
          <cell r="B2520" t="str">
            <v>ELEtRODUtO FLEXÍVEL LISO, PEAD, DN 32 mm (1"), PARA CIRCUItOS tERmINAIS, INStALADO Em LAJE - FORNECImENtO E INStALAÇÃO. AF_12/2015</v>
          </cell>
          <cell r="C2520" t="str">
            <v>m</v>
          </cell>
          <cell r="D2520">
            <v>7.95</v>
          </cell>
        </row>
        <row r="2521">
          <cell r="A2521">
            <v>91850</v>
          </cell>
          <cell r="B2521" t="str">
            <v>ELEtRODUtO FLEXÍVEL CORRUGADO, PEAD, DN 40 mm (1 1/4"), PARA CIRCUItOS tERmINAIS, INStALADO Em LAJE - FORNECImENtO E INStALAÇÃO. AF_12/2015</v>
          </cell>
          <cell r="C2521" t="str">
            <v>m</v>
          </cell>
          <cell r="D2521">
            <v>10.43</v>
          </cell>
        </row>
        <row r="2522">
          <cell r="A2522">
            <v>91851</v>
          </cell>
          <cell r="B2522" t="str">
            <v>ELEtRODUtO FLEXÍVEL LISO, PEAD, DN 40 mm (1 1/4"), PARA CIRCUItOS tERmINAIS, INStALADO Em LAJE - FORNECImENtO E INStALAÇÃO. AF_12/2015</v>
          </cell>
          <cell r="C2522" t="str">
            <v>m</v>
          </cell>
          <cell r="D2522">
            <v>9.8800000000000008</v>
          </cell>
        </row>
        <row r="2523">
          <cell r="A2523">
            <v>91852</v>
          </cell>
          <cell r="B2523" t="str">
            <v>ELEtRODUtO FLEXÍVEL CORRUGADO, PVC, DN 20 mm (1/2"), PARA CIRCUItOS tERmINAIS, INStALADO Em PAREDE - FORNECImENtO E INStALAÇÃO. AF_12/2015</v>
          </cell>
          <cell r="C2523" t="str">
            <v>m</v>
          </cell>
          <cell r="D2523">
            <v>7.87</v>
          </cell>
        </row>
        <row r="2524">
          <cell r="A2524">
            <v>91853</v>
          </cell>
          <cell r="B2524" t="str">
            <v>ELEtRODUtO FLEXÍVEL CORRUGADO REFORÇADO, PVC, DN 20 mm (1/2"), PARA CIRCUItOS tERmINAIS, INStALADO Em PAREDE - FORNECImENtO E INStALAÇÃO. AF_12/2015</v>
          </cell>
          <cell r="C2524" t="str">
            <v>m</v>
          </cell>
          <cell r="D2524">
            <v>8.1300000000000008</v>
          </cell>
        </row>
        <row r="2525">
          <cell r="A2525">
            <v>91854</v>
          </cell>
          <cell r="B2525" t="str">
            <v>ELEtRODUtO FLEXÍVEL CORRUGADO, PVC, DN 25 mm (3/4"), PARA CIRCUItOS tERmINAIS, INStALADO Em PAREDE - FORNECImENtO E INStALAÇÃO. AF_12/2015</v>
          </cell>
          <cell r="C2525" t="str">
            <v>m</v>
          </cell>
          <cell r="D2525">
            <v>8.75</v>
          </cell>
        </row>
        <row r="2526">
          <cell r="A2526">
            <v>91855</v>
          </cell>
          <cell r="B2526" t="str">
            <v>ELEtRODUtO FLEXÍVEL CORRUGADO REFORÇADO, PVC, DN 25 mm (3/4"), PARA CIRCUItOS tERmINAIS, INStALADO Em PAREDE - FORNECImENtO E INStALAÇÃO. AF_12/2015</v>
          </cell>
          <cell r="C2526" t="str">
            <v>m</v>
          </cell>
          <cell r="D2526">
            <v>9.41</v>
          </cell>
        </row>
        <row r="2527">
          <cell r="A2527">
            <v>91856</v>
          </cell>
          <cell r="B2527" t="str">
            <v>ELEtRODUtO FLEXÍVEL CORRUGADO, PVC, DN 32 mm (1"), PARA CIRCUItOS tERmINAIS, INStALADO Em PAREDE - FORNECImENtO E INStALAÇÃO. AF_12/2015</v>
          </cell>
          <cell r="C2527" t="str">
            <v>m</v>
          </cell>
          <cell r="D2527">
            <v>10.68</v>
          </cell>
        </row>
        <row r="2528">
          <cell r="A2528">
            <v>91857</v>
          </cell>
          <cell r="B2528" t="str">
            <v>ELEtRODUtO FLEXÍVEL CORRUGADO REFORÇADO, PVC, DN 32 mm (1"), PARA CIRCUItOS tERmINAIS, INStALADO Em PAREDE - FORNECImENtO E INStALAÇÃO. AF_12/2015</v>
          </cell>
          <cell r="C2528" t="str">
            <v>m</v>
          </cell>
          <cell r="D2528">
            <v>12.23</v>
          </cell>
        </row>
        <row r="2529">
          <cell r="A2529">
            <v>91859</v>
          </cell>
          <cell r="B2529" t="str">
            <v>ELEtRODUtO FLEXÍVEL LISO, PEAD, DN 32 mm (1"), PARA CIRCUItOS tERmINAIS, INStALADO Em PAREDE - FORNECImENtO E INStALAÇÃO. AF_12/2015</v>
          </cell>
          <cell r="C2529" t="str">
            <v>m</v>
          </cell>
          <cell r="D2529">
            <v>10.72</v>
          </cell>
        </row>
        <row r="2530">
          <cell r="A2530">
            <v>91860</v>
          </cell>
          <cell r="B2530" t="str">
            <v>ELEtRODUtO FLEXÍVEL CORRUGADO, PEAD, DN 40 mm (1 1/4"), PARA CIRCUItOS tERmINAIS, INStALADO Em PAREDE - FORNECImENtO E INStALAÇÃO. AF_12/2015</v>
          </cell>
          <cell r="C2530" t="str">
            <v>m</v>
          </cell>
          <cell r="D2530">
            <v>13.11</v>
          </cell>
        </row>
        <row r="2531">
          <cell r="A2531">
            <v>91861</v>
          </cell>
          <cell r="B2531" t="str">
            <v>ELEtRODUtO FLEXÍVEL LISO, PEAD, DN 40 mm (1 1/4"), PARA CIRCUItOS tERmINAIS, INStALADO Em PAREDE - FORNECImENtO E INStALAÇÃO. AF_12/2015</v>
          </cell>
          <cell r="C2531" t="str">
            <v>m</v>
          </cell>
          <cell r="D2531">
            <v>12.6</v>
          </cell>
        </row>
        <row r="2532">
          <cell r="A2532">
            <v>91862</v>
          </cell>
          <cell r="B2532" t="str">
            <v>ELEtRODUtO RÍGIDO ROSCÁVEL, PVC, DN 20 mm (1/2"), PARA CIRCUItOS tERmINAIS, INStALADO Em FORRO - FORNECImENtO E INStALAÇÃO. AF_12/2015</v>
          </cell>
          <cell r="C2532" t="str">
            <v>m</v>
          </cell>
          <cell r="D2532">
            <v>7.49</v>
          </cell>
        </row>
        <row r="2533">
          <cell r="A2533">
            <v>91863</v>
          </cell>
          <cell r="B2533" t="str">
            <v>ELEtRODUtO RÍGIDO ROSCÁVEL, PVC, DN 25 mm (3/4"), PARA CIRCUItOS tERmINAIS, INStALADO Em FORRO - FORNECImENtO E INStALAÇÃO. AF_12/2015</v>
          </cell>
          <cell r="C2533" t="str">
            <v>m</v>
          </cell>
          <cell r="D2533">
            <v>8.83</v>
          </cell>
        </row>
        <row r="2534">
          <cell r="A2534">
            <v>91864</v>
          </cell>
          <cell r="B2534" t="str">
            <v>ELEtRODUtO RÍGIDO ROSCÁVEL, PVC, DN 32 mm (1"), PARA CIRCUItOS tERmINAIS, INStALADO Em FORRO - FORNECImENtO E INStALAÇÃO. AF_12/2015</v>
          </cell>
          <cell r="C2534" t="str">
            <v>m</v>
          </cell>
          <cell r="D2534">
            <v>11.43</v>
          </cell>
        </row>
        <row r="2535">
          <cell r="A2535">
            <v>91865</v>
          </cell>
          <cell r="B2535" t="str">
            <v>ELEtRODUtO RÍGIDO ROSCÁVEL, PVC, DN 40 mm (1 1/4"), PARA CIRCUItOS tERmINAIS, INStALADO Em FORRO - FORNECImENtO E INStALAÇÃO. AF_12/2015</v>
          </cell>
          <cell r="C2535" t="str">
            <v>m</v>
          </cell>
          <cell r="D2535">
            <v>14.13</v>
          </cell>
        </row>
        <row r="2536">
          <cell r="A2536">
            <v>91866</v>
          </cell>
          <cell r="B2536" t="str">
            <v>ELEtRODUtO RÍGIDO ROSCÁVEL, PVC, DN 20 mm (1/2"), PARA CIRCUItOS tERmINAIS, INStALADO Em LAJE - FORNECImENtO E INStALAÇÃO. AF_12/2015</v>
          </cell>
          <cell r="C2536" t="str">
            <v>m</v>
          </cell>
          <cell r="D2536">
            <v>6.36</v>
          </cell>
        </row>
        <row r="2537">
          <cell r="A2537">
            <v>91867</v>
          </cell>
          <cell r="B2537" t="str">
            <v>ELEtRODUtO RÍGIDO ROSCÁVEL, PVC, DN 25 mm (3/4"), PARA CIRCUItOS tERmINAIS, INStALADO Em LAJE - FORNECImENtO E INStALAÇÃO. AF_12/2015</v>
          </cell>
          <cell r="C2537" t="str">
            <v>m</v>
          </cell>
          <cell r="D2537">
            <v>7.71</v>
          </cell>
        </row>
        <row r="2538">
          <cell r="A2538">
            <v>91868</v>
          </cell>
          <cell r="B2538" t="str">
            <v>ELEtRODUtO RÍGIDO ROSCÁVEL, PVC, DN 32 mm (1"), PARA CIRCUItOS tERmINAIS, INStALADO Em LAJE - FORNECImENtO E INStALAÇÃO. AF_12/2015</v>
          </cell>
          <cell r="C2538" t="str">
            <v>m</v>
          </cell>
          <cell r="D2538">
            <v>10.32</v>
          </cell>
        </row>
        <row r="2539">
          <cell r="A2539">
            <v>91869</v>
          </cell>
          <cell r="B2539" t="str">
            <v>ELEtRODUtO RÍGIDO ROSCÁVEL, PVC, DN 40 mm (1 1/4"), PARA CIRCUItOS tERmINAIS, INStALADO Em LAJE - FORNECImENtO E INStALAÇÃO. AF_12/2015</v>
          </cell>
          <cell r="C2539" t="str">
            <v>m</v>
          </cell>
          <cell r="D2539">
            <v>13.01</v>
          </cell>
        </row>
        <row r="2540">
          <cell r="A2540">
            <v>91870</v>
          </cell>
          <cell r="B2540" t="str">
            <v>ELEtRODUtO RÍGIDO ROSCÁVEL, PVC, DN 20 mm (1/2"), PARA CIRCUItOS tERmINAIS, INStALADO Em PAREDE - FORNECImENtO E INStALAÇÃO. AF_12/2015</v>
          </cell>
          <cell r="C2540" t="str">
            <v>m</v>
          </cell>
          <cell r="D2540">
            <v>9.84</v>
          </cell>
        </row>
        <row r="2541">
          <cell r="A2541">
            <v>91871</v>
          </cell>
          <cell r="B2541" t="str">
            <v>ELEtRODUtO RÍGIDO ROSCÁVEL, PVC, DN 25 mm (3/4"), PARA CIRCUItOS tERmINAIS, INStALADO Em PAREDE - FORNECImENtO E INStALAÇÃO. AF_12/2015</v>
          </cell>
          <cell r="C2541" t="str">
            <v>m</v>
          </cell>
          <cell r="D2541">
            <v>11.24</v>
          </cell>
        </row>
        <row r="2542">
          <cell r="A2542">
            <v>91872</v>
          </cell>
          <cell r="B2542" t="str">
            <v>ELEtRODUtO RÍGIDO ROSCÁVEL, PVC, DN 32 mm (1"), PARA CIRCUItOS tERmINAIS, INStALADO Em PAREDE - FORNECImENtO E INStALAÇÃO. AF_12/2015</v>
          </cell>
          <cell r="C2542" t="str">
            <v>m</v>
          </cell>
          <cell r="D2542">
            <v>13.84</v>
          </cell>
        </row>
        <row r="2543">
          <cell r="A2543">
            <v>91873</v>
          </cell>
          <cell r="B2543" t="str">
            <v>ELEtRODUtO RÍGIDO ROSCÁVEL, PVC, DN 40 mm (1 1/4"), PARA CIRCUItOS tERmINAIS, INStALADO Em PAREDE - FORNECImENtO E INStALAÇÃO. AF_12/2015</v>
          </cell>
          <cell r="C2543" t="str">
            <v>m</v>
          </cell>
          <cell r="D2543">
            <v>16.489999999999998</v>
          </cell>
        </row>
        <row r="2544">
          <cell r="A2544">
            <v>93008</v>
          </cell>
          <cell r="B2544" t="str">
            <v>ELEtRODUtO RÍGIDO ROSCÁVEL, PVC, DN 50 mm (1 1/2") - FORNECImENtO E INStALAÇÃO. AF_12/2015</v>
          </cell>
          <cell r="C2544" t="str">
            <v>m</v>
          </cell>
          <cell r="D2544">
            <v>11.74</v>
          </cell>
        </row>
        <row r="2545">
          <cell r="A2545">
            <v>93009</v>
          </cell>
          <cell r="B2545" t="str">
            <v>ELEtRODUtO RÍGIDO ROSCÁVEL, PVC, DN 60 mm (2") - FORNECImENtO E INStALAÇÃO. AF_12/2015</v>
          </cell>
          <cell r="C2545" t="str">
            <v>m</v>
          </cell>
          <cell r="D2545">
            <v>16.38</v>
          </cell>
        </row>
        <row r="2546">
          <cell r="A2546">
            <v>93010</v>
          </cell>
          <cell r="B2546" t="str">
            <v>ELEtRODUtO RÍGIDO ROSCÁVEL, PVC, DN 75 mm (2 1/2") - FORNECImENtO E INStALAÇÃO. AF_12/2015</v>
          </cell>
          <cell r="C2546" t="str">
            <v>m</v>
          </cell>
          <cell r="D2546">
            <v>22.13</v>
          </cell>
        </row>
        <row r="2547">
          <cell r="A2547">
            <v>93011</v>
          </cell>
          <cell r="B2547" t="str">
            <v>ELEtRODUtO RÍGIDO ROSCÁVEL, PVC, DN 85 mm (3") - FORNECImENtO E INStALAÇÃO. AF_12/2015</v>
          </cell>
          <cell r="C2547" t="str">
            <v>m</v>
          </cell>
          <cell r="D2547">
            <v>26.6</v>
          </cell>
        </row>
        <row r="2548">
          <cell r="A2548">
            <v>93012</v>
          </cell>
          <cell r="B2548" t="str">
            <v>ELEtRODUtO RÍGIDO ROSCÁVEL, PVC, DN 110 mm (4") - FORNECImENtO E INStALAÇÃO. AF_12/2015</v>
          </cell>
          <cell r="C2548" t="str">
            <v>m</v>
          </cell>
          <cell r="D2548">
            <v>38.979999999999997</v>
          </cell>
        </row>
        <row r="2549">
          <cell r="A2549">
            <v>95726</v>
          </cell>
          <cell r="B2549" t="str">
            <v>ELEtRODUtO RÍGIDO SOLDÁVEL, PVC, DN 20 mm (½), APARENtE, INStALADO Em tEtO - FORNECImENtO E INStALAÇÃO. AF_11/2016_P</v>
          </cell>
          <cell r="C2549" t="str">
            <v>m</v>
          </cell>
          <cell r="D2549">
            <v>4.93</v>
          </cell>
        </row>
        <row r="2550">
          <cell r="A2550">
            <v>95727</v>
          </cell>
          <cell r="B2550" t="str">
            <v>ELEtRODUtO RÍGIDO SOLDÁVEL, PVC, DN 25 mm (3/4), APARENtE, INStALADO Em tEtO - FORNECImENtO E INStALAÇÃO. AF_11/2016_P</v>
          </cell>
          <cell r="C2550" t="str">
            <v>m</v>
          </cell>
          <cell r="D2550">
            <v>5.64</v>
          </cell>
        </row>
        <row r="2551">
          <cell r="A2551">
            <v>95728</v>
          </cell>
          <cell r="B2551" t="str">
            <v>ELEtRODUtO RÍGIDO SOLDÁVEL, PVC, DN 32 mm (1), APARENtE, INStALADO Em tEtO - FORNECImENtO E INStALAÇÃO. AF_11/2016_P</v>
          </cell>
          <cell r="C2551" t="str">
            <v>m</v>
          </cell>
          <cell r="D2551">
            <v>7.03</v>
          </cell>
        </row>
        <row r="2552">
          <cell r="A2552">
            <v>95729</v>
          </cell>
          <cell r="B2552" t="str">
            <v>ELEtRODUtO RÍGIDO SOLDÁVEL, PVC, DN 20 mm (½), APARENtE, INStALADO Em PAREDE - FORNECImENtO E INStALAÇÃO. AF_11/2016_P</v>
          </cell>
          <cell r="C2552" t="str">
            <v>m</v>
          </cell>
          <cell r="D2552">
            <v>7.12</v>
          </cell>
        </row>
        <row r="2553">
          <cell r="A2553">
            <v>95730</v>
          </cell>
          <cell r="B2553" t="str">
            <v>ELEtRODUtO RÍGIDO SOLDÁVEL, PVC, DN 25 mm (3/4), APARENtE, INStALADO Em PAREDE - FORNECImENtO E INStALAÇÃO. AF_11/2016_P</v>
          </cell>
          <cell r="C2553" t="str">
            <v>m</v>
          </cell>
          <cell r="D2553">
            <v>7.83</v>
          </cell>
        </row>
        <row r="2554">
          <cell r="A2554">
            <v>95731</v>
          </cell>
          <cell r="B2554" t="str">
            <v>ELEtRODUtO RÍGIDO SOLDÁVEL, PVC, DN 32 mm (1), APARENtE, INStALADO Em PAREDE - FORNECImENtO E INStALAÇÃO. AF_11/2016_P</v>
          </cell>
          <cell r="C2554" t="str">
            <v>m</v>
          </cell>
          <cell r="D2554">
            <v>9.2200000000000006</v>
          </cell>
        </row>
        <row r="2555">
          <cell r="A2555">
            <v>95732</v>
          </cell>
          <cell r="B2555" t="str">
            <v>LUVA PARA ELEtRODUtO, PVC, SOLDÁVEL, DN 20 mm (1/2), APARENtE, INStALADA Em tEtO - FORNECImENtO E INStALAÇÃO. AF_11/2016_P</v>
          </cell>
          <cell r="C2555" t="str">
            <v>un.</v>
          </cell>
          <cell r="D2555">
            <v>4.18</v>
          </cell>
        </row>
        <row r="2556">
          <cell r="A2556">
            <v>95745</v>
          </cell>
          <cell r="B2556" t="str">
            <v>ELEtRODUtO DE AÇO GALVANIZADO, CLASSE LEVE, DN 20 mm (3/4), APARENtE, INStALADO Em tEtO - FORNECImENtO E INStALAÇÃO. AF_11/2016_P</v>
          </cell>
          <cell r="C2556" t="str">
            <v>m</v>
          </cell>
          <cell r="D2556">
            <v>18.47</v>
          </cell>
        </row>
        <row r="2557">
          <cell r="A2557">
            <v>95746</v>
          </cell>
          <cell r="B2557" t="str">
            <v>ELEtRODUtO DE AÇO GALVANIZADO, CLASSE LEVE, DN 25 mm (1), APARENtE, INStALADO Em tEtO - FORNECImENtO E INStALAÇÃO. AF_11/2016_P</v>
          </cell>
          <cell r="C2557" t="str">
            <v>m</v>
          </cell>
          <cell r="D2557">
            <v>23.04</v>
          </cell>
        </row>
        <row r="2558">
          <cell r="A2558">
            <v>95747</v>
          </cell>
          <cell r="B2558" t="str">
            <v>ELEtRODUtO DE AÇO GALVANIZADO, CLASSE SEmI PESADO, DN 32 mm (1 1/4), APARENtE, INStALADO Em tEtO - FORNECImENtO E INStALAÇÃO. AF_11/2016_P</v>
          </cell>
          <cell r="C2558" t="str">
            <v>m</v>
          </cell>
          <cell r="D2558">
            <v>37.35</v>
          </cell>
        </row>
        <row r="2559">
          <cell r="A2559">
            <v>95748</v>
          </cell>
          <cell r="B2559" t="str">
            <v>ELEtRODUtO DE AÇO GALVANIZADO, CLASSE SEmI PESADO, DN 40 mm (1 1/2 ), APARENtE, INStALADO Em tEtO - FORNECImENtO E INStALAÇÃO. AF_11/2016_P</v>
          </cell>
          <cell r="C2559" t="str">
            <v>m</v>
          </cell>
          <cell r="D2559">
            <v>40.9</v>
          </cell>
        </row>
        <row r="2560">
          <cell r="A2560">
            <v>95749</v>
          </cell>
          <cell r="B2560" t="str">
            <v>ELEtRODUtO DE AÇO GALVANIZADO, CLASSE LEVE, DN 20 mm (3/4), APARENtE, INStALADO Em PAREDE - FORNECImENtO E INStALAÇÃO. AF_11/2016_P</v>
          </cell>
          <cell r="C2560" t="str">
            <v>m</v>
          </cell>
          <cell r="D2560">
            <v>25.65</v>
          </cell>
        </row>
        <row r="2561">
          <cell r="A2561">
            <v>95750</v>
          </cell>
          <cell r="B2561" t="str">
            <v>ELEtRODUtO DE AÇO GALVANIZADO, CLASSE LEVE, DN 25 mm (1), APARENtE, INStALADO Em PAREDE - FORNECImENtO E INStALAÇÃO. AF_11/2016_P</v>
          </cell>
          <cell r="C2561" t="str">
            <v>m</v>
          </cell>
          <cell r="D2561">
            <v>30.06</v>
          </cell>
        </row>
        <row r="2562">
          <cell r="A2562">
            <v>95751</v>
          </cell>
          <cell r="B2562" t="str">
            <v>ELEtRODUtO DE AÇO GALVANIZADO, CLASSE SEmI PESADO, DN 32 mm (1 1/4), APARENtE, INStALADO Em PAREDE - FORNECImENtO E INStALAÇÃO. AF_11/2016_P</v>
          </cell>
          <cell r="C2562" t="str">
            <v>m</v>
          </cell>
          <cell r="D2562">
            <v>44.14</v>
          </cell>
        </row>
        <row r="2563">
          <cell r="A2563">
            <v>95752</v>
          </cell>
          <cell r="B2563" t="str">
            <v>ELEtRODUtO DE AÇO GALVANIZADO, CLASSE SEmI PESADO, DN 40 mm (1 1/2  ), APARENtE, INStALADO Em PAREDE - FORNECImENtO E INStALAÇÃO. AF_11/2016_P</v>
          </cell>
          <cell r="C2563" t="str">
            <v>m</v>
          </cell>
          <cell r="D2563">
            <v>47.44</v>
          </cell>
        </row>
        <row r="2564">
          <cell r="A2564">
            <v>97667</v>
          </cell>
          <cell r="B2564" t="str">
            <v>ELEtRODUtO FLEXÍVEL CORRUGADO, PEAD, DN 50 (1 ½)  - FORNECImENtO E INStALAÇÃO. AF_04/2016</v>
          </cell>
          <cell r="C2564" t="str">
            <v>m</v>
          </cell>
          <cell r="D2564">
            <v>7.33</v>
          </cell>
        </row>
        <row r="2565">
          <cell r="A2565">
            <v>97668</v>
          </cell>
          <cell r="B2565" t="str">
            <v>ELEtRODUtO FLEXÍVEL CORRUGADO, PEAD, DN 63 (2")  - FORNECImENtO E INStALAÇÃO. AF_04/2016</v>
          </cell>
          <cell r="C2565" t="str">
            <v>m</v>
          </cell>
          <cell r="D2565">
            <v>11.37</v>
          </cell>
        </row>
        <row r="2566">
          <cell r="A2566">
            <v>97669</v>
          </cell>
          <cell r="B2566" t="str">
            <v>ELEtRODUtO FLEXÍVEL CORRUGADO, PEAD, DN 90 (3) - FORNECImENtO E INStALAÇÃO. AF_04/2016</v>
          </cell>
          <cell r="C2566" t="str">
            <v>m</v>
          </cell>
          <cell r="D2566">
            <v>18.489999999999998</v>
          </cell>
        </row>
        <row r="2567">
          <cell r="A2567">
            <v>97670</v>
          </cell>
          <cell r="B2567" t="str">
            <v>ELEtRODUtO FLEXÍVEL CORRUGADO, PEAD, DN 100 (4) - FORNECImENtO E INStALAÇÃO. AF_04/2016</v>
          </cell>
          <cell r="C2567" t="str">
            <v>m</v>
          </cell>
          <cell r="D2567">
            <v>23.51</v>
          </cell>
        </row>
        <row r="2568">
          <cell r="A2568">
            <v>72263</v>
          </cell>
          <cell r="B2568" t="str">
            <v>tERmINAL OU CONECtOR DE PRESSAO - PARA CABO 50mm2 - FORNECImENtO E INStALACAO</v>
          </cell>
          <cell r="C2568" t="str">
            <v>un.</v>
          </cell>
          <cell r="D2568">
            <v>25.74</v>
          </cell>
        </row>
        <row r="2569">
          <cell r="A2569">
            <v>72271</v>
          </cell>
          <cell r="B2569" t="str">
            <v>CONECtOR PARAFUSO FENDIDO SPLIt-BOLt - PARA CABO DE 16mm2 - FORNECImENtO E INStALACAO</v>
          </cell>
          <cell r="C2569" t="str">
            <v>un.</v>
          </cell>
          <cell r="D2569">
            <v>14.39</v>
          </cell>
        </row>
        <row r="2570">
          <cell r="A2570">
            <v>72272</v>
          </cell>
          <cell r="B2570" t="str">
            <v>CONECtOR PARAFUSO FENDIDO SPLIt-BOLt - PARA CABO DE 35mm2 - FORNECImENtO E INStALACAO</v>
          </cell>
          <cell r="C2570" t="str">
            <v>un.</v>
          </cell>
          <cell r="D2570">
            <v>15.65</v>
          </cell>
        </row>
        <row r="2571">
          <cell r="A2571" t="str">
            <v>73782/2</v>
          </cell>
          <cell r="B2571" t="str">
            <v>tERmINAL mEtALICO A PRESSAO PARA 1 CABO DE 50 mm2 - FORNECImENtO E INStALACAO</v>
          </cell>
          <cell r="C2571" t="str">
            <v>un.</v>
          </cell>
          <cell r="D2571">
            <v>42.31</v>
          </cell>
        </row>
        <row r="2572">
          <cell r="A2572" t="str">
            <v>73782/3</v>
          </cell>
          <cell r="B2572" t="str">
            <v>tERmINAL mEtALICO A PRESSAO PARA 1 CABO DE 95 mm2 - FORNECImENtO E INStALACAO</v>
          </cell>
          <cell r="C2572" t="str">
            <v>un.</v>
          </cell>
          <cell r="D2572">
            <v>65.02</v>
          </cell>
        </row>
        <row r="2573">
          <cell r="A2573" t="str">
            <v>73782/4</v>
          </cell>
          <cell r="B2573" t="str">
            <v>tERmINAL A PRESSAO REFORCADO PARA CONEXAO DE CABO DE COBRE A BARRA, CABO 150 E 185mm2 - FORNECImENtO E INStALACAO</v>
          </cell>
          <cell r="C2573" t="str">
            <v>un.</v>
          </cell>
          <cell r="D2573">
            <v>134.44999999999999</v>
          </cell>
        </row>
        <row r="2574">
          <cell r="A2574" t="str">
            <v>73782/5</v>
          </cell>
          <cell r="B2574" t="str">
            <v>tERmINAL mEtALICO A PRESSAO P/ 1 CABO DE COBRE DE 25 mm2 COm 1 FURO DE FIXAÇÃO - FORNECImENtO E INStALACAO</v>
          </cell>
          <cell r="C2574" t="str">
            <v>un.</v>
          </cell>
          <cell r="D2574">
            <v>26.89</v>
          </cell>
        </row>
        <row r="2575">
          <cell r="A2575">
            <v>83377</v>
          </cell>
          <cell r="B2575" t="str">
            <v>CONECtOR DE PARAFUSO FENDIDO Em LIGA DE COBRE COm SEPARADOR DE CABOS PARA CABO 50 mm2 - FORNECImENtO E INStALACAO</v>
          </cell>
          <cell r="C2575" t="str">
            <v>un.</v>
          </cell>
          <cell r="D2575">
            <v>10.53</v>
          </cell>
        </row>
        <row r="2576">
          <cell r="A2576">
            <v>91874</v>
          </cell>
          <cell r="B2576" t="str">
            <v>LUVA PARA ELEtRODUtO, PVC, ROSCÁVEL, DN 20 mm (1/2"), PARA CIRCUItOS tERmINAIS, INStALADA Em FORRO - FORNECImENtO E INStALAÇÃO. AF_12/2015</v>
          </cell>
          <cell r="C2576" t="str">
            <v>un.</v>
          </cell>
          <cell r="D2576">
            <v>4.8600000000000003</v>
          </cell>
        </row>
        <row r="2577">
          <cell r="A2577">
            <v>91875</v>
          </cell>
          <cell r="B2577" t="str">
            <v>LUVA PARA ELEtRODUtO, PVC, ROSCÁVEL, DN 25 mm (3/4"), PARA CIRCUItOS tERmINAIS, INStALADA Em FORRO - FORNECImENtO E INStALAÇÃO. AF_12/2015</v>
          </cell>
          <cell r="C2577" t="str">
            <v>un.</v>
          </cell>
          <cell r="D2577">
            <v>6.36</v>
          </cell>
        </row>
        <row r="2578">
          <cell r="A2578">
            <v>91876</v>
          </cell>
          <cell r="B2578" t="str">
            <v>LUVA PARA ELEtRODUtO, PVC, ROSCÁVEL, DN 32 mm (1"), PARA CIRCUItOS tERmINAIS, INStALADA Em FORRO - FORNECImENtO E INStALAÇÃO. AF_12/2015</v>
          </cell>
          <cell r="C2578" t="str">
            <v>un.</v>
          </cell>
          <cell r="D2578">
            <v>8.35</v>
          </cell>
        </row>
        <row r="2579">
          <cell r="A2579">
            <v>91877</v>
          </cell>
          <cell r="B2579" t="str">
            <v>LUVA PARA ELEtRODUtO, PVC, ROSCÁVEL, DN 40 mm (1 1/4"), PARA CIRCUItOS tERmINAIS, INStALADA Em FORRO - FORNECImENtO E INStALAÇÃO. AF_12/2015</v>
          </cell>
          <cell r="C2579" t="str">
            <v>un.</v>
          </cell>
          <cell r="D2579">
            <v>10.89</v>
          </cell>
        </row>
        <row r="2580">
          <cell r="A2580">
            <v>91878</v>
          </cell>
          <cell r="B2580" t="str">
            <v>LUVA PARA ELEtRODUtO, PVC, ROSCÁVEL, DN 20 mm (1/2"), PARA CIRCUItOS tERmINAIS, INStALADA Em LAJE - FORNECImENtO E INStALAÇÃO. AF_12/2015</v>
          </cell>
          <cell r="C2580" t="str">
            <v>un.</v>
          </cell>
          <cell r="D2580">
            <v>6.37</v>
          </cell>
        </row>
        <row r="2581">
          <cell r="A2581">
            <v>91879</v>
          </cell>
          <cell r="B2581" t="str">
            <v>LUVA PARA ELEtRODUtO, PVC, ROSCÁVEL, DN 25 mm (3/4"), PARA CIRCUItOS tERmINAIS, INStALADA Em LAJE - FORNECImENtO E INStALAÇÃO. AF_12/2015</v>
          </cell>
          <cell r="C2581" t="str">
            <v>un.</v>
          </cell>
          <cell r="D2581">
            <v>7.83</v>
          </cell>
        </row>
        <row r="2582">
          <cell r="A2582">
            <v>91880</v>
          </cell>
          <cell r="B2582" t="str">
            <v>LUVA PARA ELEtRODUtO, PVC, ROSCÁVEL, DN 32 mm (1"), PARA CIRCUItOS tERmINAIS, INStALADA Em LAJE - FORNECImENtO E INStALAÇÃO. AF_12/2015</v>
          </cell>
          <cell r="C2582" t="str">
            <v>un.</v>
          </cell>
          <cell r="D2582">
            <v>9.86</v>
          </cell>
        </row>
        <row r="2583">
          <cell r="A2583">
            <v>91881</v>
          </cell>
          <cell r="B2583" t="str">
            <v>LUVA PARA ELEtRODUtO, PVC, ROSCÁVEL, DN 40 mm (1 1/4"), PARA CIRCUItOS tERmINAIS, INStALADA Em LAJE - FORNECImENtO E INStALAÇÃO. AF_12/2015</v>
          </cell>
          <cell r="C2583" t="str">
            <v>un.</v>
          </cell>
          <cell r="D2583">
            <v>12.41</v>
          </cell>
        </row>
        <row r="2584">
          <cell r="A2584">
            <v>91882</v>
          </cell>
          <cell r="B2584" t="str">
            <v>LUVA PARA ELEtRODUtO, PVC, ROSCÁVEL, DN 20 mm (1/2"), PARA CIRCUItOS tERmINAIS, INStALADA Em PAREDE - FORNECImENtO E INStALAÇÃO. AF_12/2015</v>
          </cell>
          <cell r="C2584" t="str">
            <v>un.</v>
          </cell>
          <cell r="D2584">
            <v>7.99</v>
          </cell>
        </row>
        <row r="2585">
          <cell r="A2585">
            <v>91884</v>
          </cell>
          <cell r="B2585" t="str">
            <v>LUVA PARA ELEtRODUtO, PVC, ROSCÁVEL, DN 25 mm (3/4"), PARA CIRCUItOS tERmINAIS, INStALADA Em PAREDE - FORNECImENtO E INStALAÇÃO. AF_12/2015</v>
          </cell>
          <cell r="C2585" t="str">
            <v>un.</v>
          </cell>
          <cell r="D2585">
            <v>9.07</v>
          </cell>
        </row>
        <row r="2586">
          <cell r="A2586">
            <v>91885</v>
          </cell>
          <cell r="B2586" t="str">
            <v>LUVA PARA ELEtRODUtO, PVC, ROSCÁVEL, DN 32 mm (1"), PARA CIRCUItOS tERmINAIS, INStALADA Em PAREDE - FORNECImENtO E INStALAÇÃO. AF_12/2015</v>
          </cell>
          <cell r="C2586" t="str">
            <v>un.</v>
          </cell>
          <cell r="D2586">
            <v>10.59</v>
          </cell>
        </row>
        <row r="2587">
          <cell r="A2587">
            <v>91886</v>
          </cell>
          <cell r="B2587" t="str">
            <v>LUVA PARA ELEtRODUtO, PVC, ROSCÁVEL, DN 40 mm (1 1/4"), PARA CIRCUItOS tERmINAIS, INStALADA Em PAREDE - FORNECImENtO E INStALAÇÃO. AF_12/2015</v>
          </cell>
          <cell r="C2587" t="str">
            <v>un.</v>
          </cell>
          <cell r="D2587">
            <v>12.56</v>
          </cell>
        </row>
        <row r="2588">
          <cell r="A2588">
            <v>91887</v>
          </cell>
          <cell r="B2588" t="str">
            <v>CURVA 90 GRAUS PARA ELEtRODUtO, PVC, ROSCÁVEL, DN 20 mm (1/2"), PARA CIRCUItOS tERmINAIS, INStALADA Em FORRO - FORNECImENtO E INStALAÇÃO. AF_12/2015</v>
          </cell>
          <cell r="C2588" t="str">
            <v>un.</v>
          </cell>
          <cell r="D2588">
            <v>8.33</v>
          </cell>
        </row>
        <row r="2589">
          <cell r="A2589">
            <v>91889</v>
          </cell>
          <cell r="B2589" t="str">
            <v>CURVA 180 GRAUS PARA ELEtRODUtO, PVC, ROSCÁVEL, DN 20 mm (1/2"), PARA CIRCUItOS tERmINAIS, INStALADA Em FORRO - FORNECImENtO E INStALAÇÃO. AF_12/2015</v>
          </cell>
          <cell r="C2589" t="str">
            <v>un.</v>
          </cell>
          <cell r="D2589">
            <v>8.1300000000000008</v>
          </cell>
        </row>
        <row r="2590">
          <cell r="A2590">
            <v>91890</v>
          </cell>
          <cell r="B2590" t="str">
            <v>CURVA 90 GRAUS PARA ELEtRODUtO, PVC, ROSCÁVEL, DN 25 mm (3/4"), PARA CIRCUItOS tERmINAIS, INStALADA Em FORRO - FORNECImENtO E INStALAÇÃO. AF_12/2015</v>
          </cell>
          <cell r="C2590" t="str">
            <v>un.</v>
          </cell>
          <cell r="D2590">
            <v>10.17</v>
          </cell>
        </row>
        <row r="2591">
          <cell r="A2591">
            <v>91892</v>
          </cell>
          <cell r="B2591" t="str">
            <v>CURVA 180 GRAUS PARA ELEtRODUtO, PVC, ROSCÁVEL, DN 25 mm (3/4"), PARA CIRCUItOS tERmINAIS, INStALADA Em FORRO - FORNECImENtO E INStALAÇÃO. AF_12/2015</v>
          </cell>
          <cell r="C2591" t="str">
            <v>un.</v>
          </cell>
          <cell r="D2591">
            <v>11.48</v>
          </cell>
        </row>
        <row r="2592">
          <cell r="A2592">
            <v>91893</v>
          </cell>
          <cell r="B2592" t="str">
            <v>CURVA 90 GRAUS PARA ELEtRODUtO, PVC, ROSCÁVEL, DN 32 mm (1"), PARA CIRCUItOS tERmINAIS, INStALADA Em FORRO - FORNECImENtO E INStALAÇÃO. AF_12/2015</v>
          </cell>
          <cell r="C2592" t="str">
            <v>un.</v>
          </cell>
          <cell r="D2592">
            <v>13.67</v>
          </cell>
        </row>
        <row r="2593">
          <cell r="A2593">
            <v>91895</v>
          </cell>
          <cell r="B2593" t="str">
            <v>CURVA 180 GRAUS PARA ELEtRODUtO, PVC, ROSCÁVEL, DN 32 mm (1"), PARA CIRCUItOS tERmINAIS, INStALADA Em FORRO - FORNECImENtO E INStALAÇÃO. AF_12/2015</v>
          </cell>
          <cell r="C2593" t="str">
            <v>un.</v>
          </cell>
          <cell r="D2593">
            <v>15</v>
          </cell>
        </row>
        <row r="2594">
          <cell r="A2594">
            <v>91896</v>
          </cell>
          <cell r="B2594" t="str">
            <v>CURVA 90 GRAUS PARA ELEtRODUtO, PVC, ROSCÁVEL, DN 40 mm (1 1/4"), PARA CIRCUItOS tERmINAIS, INStALADA Em FORRO - FORNECImENtO E INStALAÇÃO. AF_12/2015</v>
          </cell>
          <cell r="C2594" t="str">
            <v>un.</v>
          </cell>
          <cell r="D2594">
            <v>16.89</v>
          </cell>
        </row>
        <row r="2595">
          <cell r="A2595">
            <v>91898</v>
          </cell>
          <cell r="B2595" t="str">
            <v>CURVA 180 GRAUS PARA ELEtRODUtO, PVC, ROSCÁVEL, DN 40 mm (1 1/4"), PARA CIRCUItOS tERmINAIS, INStALADA Em FORRO - FORNECImENtO E INStALAÇÃO. AF_12/2015</v>
          </cell>
          <cell r="C2595" t="str">
            <v>un.</v>
          </cell>
          <cell r="D2595">
            <v>18.32</v>
          </cell>
        </row>
        <row r="2596">
          <cell r="A2596">
            <v>91899</v>
          </cell>
          <cell r="B2596" t="str">
            <v>CURVA 90 GRAUS PARA ELEtRODUtO, PVC, ROSCÁVEL, DN 20 mm (1/2"), PARA CIRCUItOS tERmINAIS, INStALADA Em LAJE - FORNECImENtO E INStALAÇÃO. AF_12/2015</v>
          </cell>
          <cell r="C2596" t="str">
            <v>un.</v>
          </cell>
          <cell r="D2596">
            <v>10.51</v>
          </cell>
        </row>
        <row r="2597">
          <cell r="A2597">
            <v>91901</v>
          </cell>
          <cell r="B2597" t="str">
            <v>CURVA 180 GRAUS PARA ELEtRODUtO, PVC, ROSCÁVEL, DN 20 mm (1/2"), PARA CIRCUItOS tERmINAIS, INStALADA Em LAJE - FORNECImENtO E INStALAÇÃO. AF_12/2015</v>
          </cell>
          <cell r="C2597" t="str">
            <v>un.</v>
          </cell>
          <cell r="D2597">
            <v>10.31</v>
          </cell>
        </row>
        <row r="2598">
          <cell r="A2598">
            <v>91902</v>
          </cell>
          <cell r="B2598" t="str">
            <v>CURVA 90 GRAUS PARA ELEtRODUtO, PVC, ROSCÁVEL, DN 25 mm (3/4"), PARA CIRCUItOS tERmINAIS, INStALADA Em LAJE - FORNECImENtO E INStALAÇÃO. AF_12/2015</v>
          </cell>
          <cell r="C2598" t="str">
            <v>un.</v>
          </cell>
          <cell r="D2598">
            <v>12.36</v>
          </cell>
        </row>
        <row r="2599">
          <cell r="A2599">
            <v>91904</v>
          </cell>
          <cell r="B2599" t="str">
            <v>CURVA 180 GRAUS PARA ELEtRODUtO, PVC, ROSCÁVEL, DN 25 mm (3/4"), PARA CIRCUItOS tERmINAIS, INStALADA Em LAJE - FORNECImENtO E INStALAÇÃO. AF_12/2015</v>
          </cell>
          <cell r="C2599" t="str">
            <v>un.</v>
          </cell>
          <cell r="D2599">
            <v>13.67</v>
          </cell>
        </row>
        <row r="2600">
          <cell r="A2600">
            <v>91905</v>
          </cell>
          <cell r="B2600" t="str">
            <v>CURVA 90 GRAUS PARA ELEtRODUtO, PVC, ROSCÁVEL, DN 32 mm (1"), PARA CIRCUItOS tERmINAIS, INStALADA Em LAJE - FORNECImENtO E INStALAÇÃO. AF_12/2015</v>
          </cell>
          <cell r="C2600" t="str">
            <v>un.</v>
          </cell>
          <cell r="D2600">
            <v>15.87</v>
          </cell>
        </row>
        <row r="2601">
          <cell r="A2601">
            <v>91907</v>
          </cell>
          <cell r="B2601" t="str">
            <v>CURVA 180 GRAUS PARA ELEtRODUtO, PVC, ROSCÁVEL, DN 32 mm (1), PARA CIRCUItOS tERmINAIS, INStALADA Em LAJE - FORNECImENtO E INStALAÇÃO. AF_12/2015</v>
          </cell>
          <cell r="C2601" t="str">
            <v>un.</v>
          </cell>
          <cell r="D2601">
            <v>17.2</v>
          </cell>
        </row>
        <row r="2602">
          <cell r="A2602">
            <v>91908</v>
          </cell>
          <cell r="B2602" t="str">
            <v>CURVA 90 GRAUS PARA ELEtRODUtO, PVC, ROSCÁVEL, DN 40 mm (1 1/4"), PARA CIRCUItOS tERmINAIS, INStALADA Em LAJE - FORNECImENtO E INStALAÇÃO. AF_12/2015</v>
          </cell>
          <cell r="C2602" t="str">
            <v>un.</v>
          </cell>
          <cell r="D2602">
            <v>19.13</v>
          </cell>
        </row>
        <row r="2603">
          <cell r="A2603">
            <v>91910</v>
          </cell>
          <cell r="B2603" t="str">
            <v>CURVA 180 GRAUS PARA ELEtRODUtO, PVC, ROSCÁVEL, DN 40 mm (1 1/4"), PARA CIRCUItOS tERmINAIS, INStALADA Em LAJE - FORNECImENtO E INStALAÇÃO. AF_12/2015</v>
          </cell>
          <cell r="C2603" t="str">
            <v>un.</v>
          </cell>
          <cell r="D2603">
            <v>20.56</v>
          </cell>
        </row>
        <row r="2604">
          <cell r="A2604">
            <v>91911</v>
          </cell>
          <cell r="B2604" t="str">
            <v>CURVA 90 GRAUS PARA ELEtRODUtO, PVC, ROSCÁVEL, DN 20 mm (1/2"), PARA CIRCUItOS tERmINAIS, INStALADA Em PAREDE - FORNECImENtO E INStALAÇÃO. AF_12/2015</v>
          </cell>
          <cell r="C2604" t="str">
            <v>un.</v>
          </cell>
          <cell r="D2604">
            <v>13.02</v>
          </cell>
        </row>
        <row r="2605">
          <cell r="A2605">
            <v>91913</v>
          </cell>
          <cell r="B2605" t="str">
            <v>CURVA 180 GRAUS PARA ELEtRODUtO, PVC, ROSCÁVEL, DN 20 mm (1/2"), PARA CIRCUItOS tERmINAIS, INStALADA Em PAREDE - FORNECImENtO E INStALAÇÃO. AF_12/2015</v>
          </cell>
          <cell r="C2605" t="str">
            <v>un.</v>
          </cell>
          <cell r="D2605">
            <v>12.82</v>
          </cell>
        </row>
        <row r="2606">
          <cell r="A2606">
            <v>91914</v>
          </cell>
          <cell r="B2606" t="str">
            <v>CURVA 90 GRAUS PARA ELEtRODUtO, PVC, ROSCÁVEL, DN 25 mm (3/4"), PARA CIRCUItOS tERmINAIS, INStALADA Em PAREDE - FORNECImENtO E INStALAÇÃO. AF_12/2015</v>
          </cell>
          <cell r="C2606" t="str">
            <v>un.</v>
          </cell>
          <cell r="D2606">
            <v>14.28</v>
          </cell>
        </row>
        <row r="2607">
          <cell r="A2607">
            <v>91916</v>
          </cell>
          <cell r="B2607" t="str">
            <v>CURVA 180 GRAUS PARA ELEtRODUtO, PVC, ROSCÁVEL, DN 25 mm (3/4"), PARA CIRCUItOS tERmINAIS, INStALADA Em PAREDE - FORNECImENtO E INStALAÇÃO. AF_12/2015</v>
          </cell>
          <cell r="C2607" t="str">
            <v>un.</v>
          </cell>
          <cell r="D2607">
            <v>15.59</v>
          </cell>
        </row>
        <row r="2608">
          <cell r="A2608">
            <v>91917</v>
          </cell>
          <cell r="B2608" t="str">
            <v>CURVA 90 GRAUS PARA ELEtRODUtO, PVC, ROSCÁVEL, DN 32 mm (1"), PARA CIRCUItOS tERmINAIS, INStALADA Em PAREDE - FORNECImENtO E INStALAÇÃO. AF_12/2015</v>
          </cell>
          <cell r="C2608" t="str">
            <v>un.</v>
          </cell>
          <cell r="D2608">
            <v>17.010000000000002</v>
          </cell>
        </row>
        <row r="2609">
          <cell r="A2609">
            <v>91919</v>
          </cell>
          <cell r="B2609" t="str">
            <v>CURVA 180 GRAUS PARA ELEtRODUtO, PVC, ROSCÁVEL, DN 32 mm (1), PARA CIRCUItOS tERmINAIS, INStALADA Em PAREDE - FORNECImENtO E INStALAÇÃO. AF_12/2015</v>
          </cell>
          <cell r="C2609" t="str">
            <v>un.</v>
          </cell>
          <cell r="D2609">
            <v>18.34</v>
          </cell>
        </row>
        <row r="2610">
          <cell r="A2610">
            <v>91920</v>
          </cell>
          <cell r="B2610" t="str">
            <v>CURVA 90 GRAUS PARA ELEtRODUtO, PVC, ROSCÁVEL, DN 40 mm (1 1/4"), PARA CIRCUItOS tERmINAIS, INStALADA Em PAREDE - FORNECImENtO E INStALAÇÃO. AF_12/2015</v>
          </cell>
          <cell r="C2610" t="str">
            <v>un.</v>
          </cell>
          <cell r="D2610">
            <v>19.39</v>
          </cell>
        </row>
        <row r="2611">
          <cell r="A2611">
            <v>91922</v>
          </cell>
          <cell r="B2611" t="str">
            <v>CURVA 180 GRAUS PARA ELEtRODUtO, PVC, ROSCÁVEL, DN 40 mm (1 1/4"), PARA CIRCUItOS tERmINAIS, INStALADA Em PAREDE - FORNECImENtO E INStALAÇÃO. AF_12/2015</v>
          </cell>
          <cell r="C2611" t="str">
            <v>un.</v>
          </cell>
          <cell r="D2611">
            <v>20.82</v>
          </cell>
        </row>
        <row r="2612">
          <cell r="A2612">
            <v>93013</v>
          </cell>
          <cell r="B2612" t="str">
            <v>LUVA PARA ELEtRODUtO, PVC, ROSCÁVEL, DN 50 mm (1 1/2") - FORNECImENtO E INStALAÇÃO. AF_12/2015</v>
          </cell>
          <cell r="C2612" t="str">
            <v>un.</v>
          </cell>
          <cell r="D2612">
            <v>14.04</v>
          </cell>
        </row>
        <row r="2613">
          <cell r="A2613">
            <v>93014</v>
          </cell>
          <cell r="B2613" t="str">
            <v>LUVA PARA ELEtRODUtO, PVC, ROSCÁVEL, DN 60 mm (2") - FORNECImENtO E INStALAÇÃO. AF_12/2015</v>
          </cell>
          <cell r="C2613" t="str">
            <v>un.</v>
          </cell>
          <cell r="D2613">
            <v>16.88</v>
          </cell>
        </row>
        <row r="2614">
          <cell r="A2614">
            <v>93015</v>
          </cell>
          <cell r="B2614" t="str">
            <v>LUVA PARA ELEtRODUtO, PVC, ROSCÁVEL, DN 75 mm (2 1/2") - FORNECImENtO E INStALAÇÃO. AF_12/2015</v>
          </cell>
          <cell r="C2614" t="str">
            <v>un.</v>
          </cell>
          <cell r="D2614">
            <v>23.67</v>
          </cell>
        </row>
        <row r="2615">
          <cell r="A2615">
            <v>93016</v>
          </cell>
          <cell r="B2615" t="str">
            <v>LUVA PARA ELEtRODUtO, PVC, ROSCÁVEL, DN 85 mm (3") - FORNECImENtO E INStALAÇÃO. AF_12/2015</v>
          </cell>
          <cell r="C2615" t="str">
            <v>un.</v>
          </cell>
          <cell r="D2615">
            <v>28.07</v>
          </cell>
        </row>
        <row r="2616">
          <cell r="A2616">
            <v>93017</v>
          </cell>
          <cell r="B2616" t="str">
            <v>LUVA PARA ELEtRODUtO, PVC, ROSCÁVEL, DN 110 mm (4") - FORNECImENtO E INStALAÇÃO. AF_12/2015</v>
          </cell>
          <cell r="C2616" t="str">
            <v>un.</v>
          </cell>
          <cell r="D2616">
            <v>40.200000000000003</v>
          </cell>
        </row>
        <row r="2617">
          <cell r="A2617">
            <v>93018</v>
          </cell>
          <cell r="B2617" t="str">
            <v>CURVA 90 GRAUS PARA ELEtRODUtO, PVC, ROSCÁVEL, DN 50 mm (1 1/2") - FORNECImENtO E INStALAÇÃO. AF_12/2015</v>
          </cell>
          <cell r="C2617" t="str">
            <v>un.</v>
          </cell>
          <cell r="D2617">
            <v>21.31</v>
          </cell>
        </row>
        <row r="2618">
          <cell r="A2618">
            <v>93020</v>
          </cell>
          <cell r="B2618" t="str">
            <v>CURVA 90 GRAUS PARA ELEtRODUtO, PVC, ROSCÁVEL, DN 60 mm (2") - FORNECImENtO E INStALAÇÃO. AF_12/2015</v>
          </cell>
          <cell r="C2618" t="str">
            <v>un.</v>
          </cell>
          <cell r="D2618">
            <v>26.34</v>
          </cell>
        </row>
        <row r="2619">
          <cell r="A2619">
            <v>93022</v>
          </cell>
          <cell r="B2619" t="str">
            <v>CURVA 90 GRAUS PARA ELEtRODUtO, PVC, ROSCÁVEL, DN 75 mm (2 1/2") - FORNECImENtO E INStALAÇÃO. AF_12/2015</v>
          </cell>
          <cell r="C2619" t="str">
            <v>un.</v>
          </cell>
          <cell r="D2619">
            <v>39.869999999999997</v>
          </cell>
        </row>
        <row r="2620">
          <cell r="A2620">
            <v>93024</v>
          </cell>
          <cell r="B2620" t="str">
            <v>CURVA 90 GRAUS PARA ELEtRODUtO, PVC, ROSCÁVEL, DN 85 mm (3") - FORNECImENtO E INStALAÇÃO. AF_12/2015</v>
          </cell>
          <cell r="C2620" t="str">
            <v>un.</v>
          </cell>
          <cell r="D2620">
            <v>42.51</v>
          </cell>
        </row>
        <row r="2621">
          <cell r="A2621">
            <v>93026</v>
          </cell>
          <cell r="B2621" t="str">
            <v>CURVA 90 GRAUS PARA ELEtRODUtO, PVC, ROSCÁVEL, DN 110 mm (4") - FORNECImENtO E INStALAÇÃO. AF_12/2015</v>
          </cell>
          <cell r="C2621" t="str">
            <v>un.</v>
          </cell>
          <cell r="D2621">
            <v>64.98</v>
          </cell>
        </row>
        <row r="2622">
          <cell r="A2622">
            <v>95733</v>
          </cell>
          <cell r="B2622" t="str">
            <v>LUVA PARA ELEtRODUtO, PVC, SOLDÁVEL, DN 25 mm (3/4), APARENtE, INStALADA Em tEtO - FORNECImENtO E INStALAÇÃO. AF_11/2016_P</v>
          </cell>
          <cell r="C2622" t="str">
            <v>un.</v>
          </cell>
          <cell r="D2622">
            <v>5.42</v>
          </cell>
        </row>
        <row r="2623">
          <cell r="A2623">
            <v>95734</v>
          </cell>
          <cell r="B2623" t="str">
            <v>LUVA PARA ELEtRODUtO, PVC, SOLDÁVEL, DN 32 mm (1), APARENtE, INStALADA Em tEtO - FORNECImENtO E INStALAÇÃO. AF_11/2016_P</v>
          </cell>
          <cell r="C2623" t="str">
            <v>un.</v>
          </cell>
          <cell r="D2623">
            <v>7.18</v>
          </cell>
        </row>
        <row r="2624">
          <cell r="A2624">
            <v>95735</v>
          </cell>
          <cell r="B2624" t="str">
            <v>LUVA PARA ELEtRODUtO, PVC, SOLDÁVEL, DN 20 mm (1/2), APARENtE, INStALADA Em PAREDE - FORNECImENtO E INStALAÇÃO. AF_11/2016_P</v>
          </cell>
          <cell r="C2624" t="str">
            <v>un.</v>
          </cell>
          <cell r="D2624">
            <v>6.49</v>
          </cell>
        </row>
        <row r="2625">
          <cell r="A2625">
            <v>95736</v>
          </cell>
          <cell r="B2625" t="str">
            <v>LUVA PARA ELEtRODUtO, PVC, SOLDÁVEL, DN 25 mm (3/4), APARENtE, INStALADA Em PAREDE - FORNECImENtO E INStALAÇÃO. AF_11/2016_P</v>
          </cell>
          <cell r="C2625" t="str">
            <v>un.</v>
          </cell>
          <cell r="D2625">
            <v>7.46</v>
          </cell>
        </row>
        <row r="2626">
          <cell r="A2626">
            <v>95738</v>
          </cell>
          <cell r="B2626" t="str">
            <v>LUVA PARA ELEtRODUtO, PVC, SOLDÁVEL, DN 32 mm (1), APARENtE, INStALADA Em PAREDE - FORNECImENtO E INStALAÇÃO. AF_11/2016_P</v>
          </cell>
          <cell r="C2626" t="str">
            <v>un.</v>
          </cell>
          <cell r="D2626">
            <v>8.83</v>
          </cell>
        </row>
        <row r="2627">
          <cell r="A2627">
            <v>95753</v>
          </cell>
          <cell r="B2627" t="str">
            <v>LUVA DE EmENDA PARA ELEtRODUtO, AÇO GALVANIZADO, DN 20 mm (3/4  ), APARENtE, INStALADA Em tEtO - FORNECImENtO E INStALAÇÃO. AF_11/2016_P</v>
          </cell>
          <cell r="C2627" t="str">
            <v>un.</v>
          </cell>
          <cell r="D2627">
            <v>7.18</v>
          </cell>
        </row>
        <row r="2628">
          <cell r="A2628">
            <v>95754</v>
          </cell>
          <cell r="B2628" t="str">
            <v>LUVA DE EmENDA PARA ELEtRODUtO, AÇO GALVANIZADO, DN 25 mm (1''), APARENtE, INStALADA Em tEtO - FORNECImENtO E INStALAÇÃO. AF_11/2016_P</v>
          </cell>
          <cell r="C2628" t="str">
            <v>un.</v>
          </cell>
          <cell r="D2628">
            <v>9.01</v>
          </cell>
        </row>
        <row r="2629">
          <cell r="A2629">
            <v>95755</v>
          </cell>
          <cell r="B2629" t="str">
            <v>LUVA DE EmENDA PARA ELEtRODUtO, AÇO GALVANIZADO, DN 32 mm (1 1/4''), APARENtE, INStALADA Em tEtO - FORNECImENtO E INStALAÇÃO. AF_11/2016_P</v>
          </cell>
          <cell r="C2629" t="str">
            <v>un.</v>
          </cell>
          <cell r="D2629">
            <v>12.7</v>
          </cell>
        </row>
        <row r="2630">
          <cell r="A2630">
            <v>95756</v>
          </cell>
          <cell r="B2630" t="str">
            <v>LUVA DE EmENDA PARA ELEtRODUtO, AÇO GALVANIZADO, DN 40 mm (1 1/2''), APARENtE, INStALADA Em tEtO - FORNECImENtO E INStALAÇÃO. AF_11/2016_P</v>
          </cell>
          <cell r="C2630" t="str">
            <v>un.</v>
          </cell>
          <cell r="D2630">
            <v>16.739999999999998</v>
          </cell>
        </row>
        <row r="2631">
          <cell r="A2631">
            <v>95757</v>
          </cell>
          <cell r="B2631" t="str">
            <v>LUVA DE EmENDA PARA ELEtRODUtO, AÇO GALVANIZADO, DN 20 mm (3/4''), APARENtE, INStALADA Em PAREDE - FORNECImENtO E INStALAÇÃO. AF_11/2016_P</v>
          </cell>
          <cell r="C2631" t="str">
            <v>un.</v>
          </cell>
          <cell r="D2631">
            <v>11.2</v>
          </cell>
        </row>
        <row r="2632">
          <cell r="A2632">
            <v>95758</v>
          </cell>
          <cell r="B2632" t="str">
            <v>LUVA DE EmENDA PARA ELEtRODUtO, AÇO GALVANIZADO, DN 25 mm (1''), APARENtE, INStALADA Em PAREDE - FORNECImENtO E INStALAÇÃO. AF_11/2016_P</v>
          </cell>
          <cell r="C2632" t="str">
            <v>un.</v>
          </cell>
          <cell r="D2632">
            <v>12.56</v>
          </cell>
        </row>
        <row r="2633">
          <cell r="A2633">
            <v>95759</v>
          </cell>
          <cell r="B2633" t="str">
            <v>LUVA DE EmENDA PARA ELEtRODUtO, AÇO GALVANIZADO, DN 32 mm (1 1/4''), APARENtE, INStALADA Em PAREDE - FORNECImENtO E INStALAÇÃO. AF_11/2016_P</v>
          </cell>
          <cell r="C2633" t="str">
            <v>un.</v>
          </cell>
          <cell r="D2633">
            <v>15.58</v>
          </cell>
        </row>
        <row r="2634">
          <cell r="A2634">
            <v>95760</v>
          </cell>
          <cell r="B2634" t="str">
            <v>LUVA DE EmENDA PARA ELEtRODUtO, AÇO GALVANIZADO, DN 40 mm (1 1/2''), APARENtE, INStALADA Em PAREDE - FORNECImENtO E INStALAÇÃO. AF_11/2016_P</v>
          </cell>
          <cell r="C2634" t="str">
            <v>un.</v>
          </cell>
          <cell r="D2634">
            <v>18.850000000000001</v>
          </cell>
        </row>
        <row r="2635">
          <cell r="A2635">
            <v>97559</v>
          </cell>
          <cell r="B2635" t="str">
            <v>CURVA 135 GRAUS PARA ELEtRODUtO, PVC, ROSCÁVEL, DN 25 mm (3/4), PARA CIRCUItOS tERmINAIS, INStALADA Em FORRO - FORNECImENtO E INStALAÇÃO. AF_12/2015</v>
          </cell>
          <cell r="C2635" t="str">
            <v>un.</v>
          </cell>
          <cell r="D2635">
            <v>10.02</v>
          </cell>
        </row>
        <row r="2636">
          <cell r="A2636">
            <v>97562</v>
          </cell>
          <cell r="B2636" t="str">
            <v>CURVA 135 GRAUS PARA ELEtRODUtO, PVC, ROSCÁVEL, DN 25 mm (3/4), PARA CIRCUItOS tERmINAIS, INStALADA Em LAJE - FORNECImENtO E INStALAÇÃO. AF_12/2015</v>
          </cell>
          <cell r="C2636" t="str">
            <v>un.</v>
          </cell>
          <cell r="D2636">
            <v>12.21</v>
          </cell>
        </row>
        <row r="2637">
          <cell r="A2637">
            <v>97564</v>
          </cell>
          <cell r="B2637" t="str">
            <v>CURVA 135 GRAUS PARA ELEtRODUtO, PVC, ROSCÁVEL, DN 25 mm (3/4), PARA CIRCUItOS tERmINAIS, INStALADA Em PAREDE - FORNECImENtO E INStALAÇÃO. AF_12/2015</v>
          </cell>
          <cell r="C2637" t="str">
            <v>un.</v>
          </cell>
          <cell r="D2637">
            <v>14.13</v>
          </cell>
        </row>
        <row r="2638">
          <cell r="A2638">
            <v>91924</v>
          </cell>
          <cell r="B2638" t="str">
            <v>CABO DE COBRE FLEXÍVEL ISOLADO, 1,5 mm², ANtI-ChAmA 450/750 V, PARA CIRCUItOS tERmINAIS - FORNECImENtO E INStALAÇÃO. AF_12/2015</v>
          </cell>
          <cell r="C2638" t="str">
            <v>m</v>
          </cell>
          <cell r="D2638">
            <v>2.16</v>
          </cell>
        </row>
        <row r="2639">
          <cell r="A2639">
            <v>91925</v>
          </cell>
          <cell r="B2639" t="str">
            <v>CABO DE COBRE FLEXÍVEL ISOLADO, 1,5 mm², ANtI-ChAmA 0,6/1,0 KV, PARA CIRCUItOS tERmINAIS - FORNECImENtO E INStALAÇÃO. AF_12/2015</v>
          </cell>
          <cell r="C2639" t="str">
            <v>m</v>
          </cell>
          <cell r="D2639">
            <v>2.79</v>
          </cell>
        </row>
        <row r="2640">
          <cell r="A2640">
            <v>91926</v>
          </cell>
          <cell r="B2640" t="str">
            <v>CABO DE COBRE FLEXÍVEL ISOLADO, 2,5 mm², ANtI-ChAmA 450/750 V, PARA CIRCUItOS tERmINAIS - FORNECImENtO E INStALAÇÃO. AF_12/2015</v>
          </cell>
          <cell r="C2640" t="str">
            <v>m</v>
          </cell>
          <cell r="D2640">
            <v>3.01</v>
          </cell>
        </row>
        <row r="2641">
          <cell r="A2641">
            <v>91927</v>
          </cell>
          <cell r="B2641" t="str">
            <v>CABO DE COBRE FLEXÍVEL ISOLADO, 2,5 mm², ANtI-ChAmA 0,6/1,0 KV, PARA CIRCUItOS tERmINAIS - FORNECImENtO E INStALAÇÃO. AF_12/2015</v>
          </cell>
          <cell r="C2641" t="str">
            <v>m</v>
          </cell>
          <cell r="D2641">
            <v>3.7</v>
          </cell>
        </row>
        <row r="2642">
          <cell r="A2642">
            <v>91928</v>
          </cell>
          <cell r="B2642" t="str">
            <v>CABO DE COBRE FLEXÍVEL ISOLADO, 4 mm², ANtI-ChAmA 450/750 V, PARA CIRCUItOS tERmINAIS - FORNECImENtO E INStALAÇÃO. AF_12/2015</v>
          </cell>
          <cell r="C2642" t="str">
            <v>m</v>
          </cell>
          <cell r="D2642">
            <v>4.6399999999999997</v>
          </cell>
        </row>
        <row r="2643">
          <cell r="A2643">
            <v>91929</v>
          </cell>
          <cell r="B2643" t="str">
            <v>CABO DE COBRE FLEXÍVEL ISOLADO, 4 mm², ANtI-ChAmA 0,6/1,0 KV, PARA CIRCUItOS tERmINAIS - FORNECImENtO E INStALAÇÃO. AF_12/2015</v>
          </cell>
          <cell r="C2643" t="str">
            <v>m</v>
          </cell>
          <cell r="D2643">
            <v>5.13</v>
          </cell>
        </row>
        <row r="2644">
          <cell r="A2644">
            <v>91930</v>
          </cell>
          <cell r="B2644" t="str">
            <v>CABO DE COBRE FLEXÍVEL ISOLADO, 6 mm², ANtI-ChAmA 450/750 V, PARA CIRCUItOS tERmINAIS - FORNECImENtO E INStALAÇÃO. AF_12/2015</v>
          </cell>
          <cell r="C2644" t="str">
            <v>m</v>
          </cell>
          <cell r="D2644">
            <v>6.27</v>
          </cell>
        </row>
        <row r="2645">
          <cell r="A2645">
            <v>91931</v>
          </cell>
          <cell r="B2645" t="str">
            <v>CABO DE COBRE FLEXÍVEL ISOLADO, 6 mm², ANtI-ChAmA 0,6/1,0 KV, PARA CIRCUItOS tERmINAIS - FORNECImENtO E INStALAÇÃO. AF_12/2015</v>
          </cell>
          <cell r="C2645" t="str">
            <v>m</v>
          </cell>
          <cell r="D2645">
            <v>6.85</v>
          </cell>
        </row>
        <row r="2646">
          <cell r="A2646">
            <v>91932</v>
          </cell>
          <cell r="B2646" t="str">
            <v>CABO DE COBRE FLEXÍVEL ISOLADO, 10 mm², ANtI-ChAmA 450/750 V, PARA CIRCUItOS tERmINAIS - FORNECImENtO E INStALAÇÃO. AF_12/2015</v>
          </cell>
          <cell r="C2646" t="str">
            <v>m</v>
          </cell>
          <cell r="D2646">
            <v>10.09</v>
          </cell>
        </row>
        <row r="2647">
          <cell r="A2647">
            <v>91933</v>
          </cell>
          <cell r="B2647" t="str">
            <v>CABO DE COBRE FLEXÍVEL ISOLADO, 10 mm², ANtI-ChAmA 0,6/1,0 KV, PARA CIRCUItOS tERmINAIS - FORNECImENtO E INStALAÇÃO. AF_12/2015</v>
          </cell>
          <cell r="C2647" t="str">
            <v>m</v>
          </cell>
          <cell r="D2647">
            <v>10.64</v>
          </cell>
        </row>
        <row r="2648">
          <cell r="A2648">
            <v>91934</v>
          </cell>
          <cell r="B2648" t="str">
            <v>CABO DE COBRE FLEXÍVEL ISOLADO, 16 mm², ANtI-ChAmA 450/750 V, PARA CIRCUItOS tERmINAIS - FORNECImENtO E INStALAÇÃO. AF_12/2015</v>
          </cell>
          <cell r="C2648" t="str">
            <v>m</v>
          </cell>
          <cell r="D2648">
            <v>15.35</v>
          </cell>
        </row>
        <row r="2649">
          <cell r="A2649">
            <v>91935</v>
          </cell>
          <cell r="B2649" t="str">
            <v>CABO DE COBRE FLEXÍVEL ISOLADO, 16 mm², ANtI-ChAmA 0,6/1,0 KV, PARA CIRCUItOS tERmINAIS - FORNECImENtO E INStALAÇÃO. AF_12/2015</v>
          </cell>
          <cell r="C2649" t="str">
            <v>m</v>
          </cell>
          <cell r="D2649">
            <v>16.149999999999999</v>
          </cell>
        </row>
        <row r="2650">
          <cell r="A2650">
            <v>92979</v>
          </cell>
          <cell r="B2650" t="str">
            <v>CABO DE COBRE FLEXÍVEL ISOLADO, 10 mm², ANtI-ChAmA 450/750 V, PARA DIStRIBUIÇÃO - FORNECImENtO E INStALAÇÃO. AF_12/2015</v>
          </cell>
          <cell r="C2650" t="str">
            <v>m</v>
          </cell>
          <cell r="D2650">
            <v>5.71</v>
          </cell>
        </row>
        <row r="2651">
          <cell r="A2651">
            <v>92980</v>
          </cell>
          <cell r="B2651" t="str">
            <v>CABO DE COBRE FLEXÍVEL ISOLADO, 10 mm², ANtI-ChAmA 0,6/1,0 KV, PARA DIStRIBUIÇÃO - FORNECImENtO E INStALAÇÃO. AF_12/2015</v>
          </cell>
          <cell r="C2651" t="str">
            <v>m</v>
          </cell>
          <cell r="D2651">
            <v>6.18</v>
          </cell>
        </row>
        <row r="2652">
          <cell r="A2652">
            <v>92981</v>
          </cell>
          <cell r="B2652" t="str">
            <v>CABO DE COBRE FLEXÍVEL ISOLADO, 16 mm², ANtI-ChAmA 450/750 V, PARA DIStRIBUIÇÃO - FORNECImENtO E INStALAÇÃO. AF_12/2015</v>
          </cell>
          <cell r="C2652" t="str">
            <v>m</v>
          </cell>
          <cell r="D2652">
            <v>8.76</v>
          </cell>
        </row>
        <row r="2653">
          <cell r="A2653">
            <v>92982</v>
          </cell>
          <cell r="B2653" t="str">
            <v>CABO DE COBRE FLEXÍVEL ISOLADO, 16 mm², ANtI-ChAmA 0,6/1,0 KV, PARA DIStRIBUIÇÃO - FORNECImENtO E INStALAÇÃO. AF_12/2015</v>
          </cell>
          <cell r="C2653" t="str">
            <v>m</v>
          </cell>
          <cell r="D2653">
            <v>9.44</v>
          </cell>
        </row>
        <row r="2654">
          <cell r="A2654">
            <v>92983</v>
          </cell>
          <cell r="B2654" t="str">
            <v>CABO DE COBRE FLEXÍVEL ISOLADO, 25 mm², ANtI-ChAmA 450/750 V, PARA DIStRIBUIÇÃO - FORNECImENtO E INStALAÇÃO. AF_12/2015</v>
          </cell>
          <cell r="C2654" t="str">
            <v>m</v>
          </cell>
          <cell r="D2654">
            <v>16.12</v>
          </cell>
        </row>
        <row r="2655">
          <cell r="A2655">
            <v>92984</v>
          </cell>
          <cell r="B2655" t="str">
            <v>CABO DE COBRE FLEXÍVEL ISOLADO, 25 mm², ANtI-ChAmA 0,6/1,0 KV, PARA DIStRIBUIÇÃO - FORNECImENtO E INStALAÇÃO. AF_12/2015</v>
          </cell>
          <cell r="C2655" t="str">
            <v>m</v>
          </cell>
          <cell r="D2655">
            <v>16.510000000000002</v>
          </cell>
        </row>
        <row r="2656">
          <cell r="A2656">
            <v>92985</v>
          </cell>
          <cell r="B2656" t="str">
            <v>CABO DE COBRE FLEXÍVEL ISOLADO, 35 mm², ANtI-ChAmA 450/750 V, PARA DIStRIBUIÇÃO - FORNECImENtO E INStALAÇÃO. AF_12/2015</v>
          </cell>
          <cell r="C2656" t="str">
            <v>m</v>
          </cell>
          <cell r="D2656">
            <v>21.38</v>
          </cell>
        </row>
        <row r="2657">
          <cell r="A2657">
            <v>92986</v>
          </cell>
          <cell r="B2657" t="str">
            <v>CABO DE COBRE FLEXÍVEL ISOLADO, 35 mm², ANtI-ChAmA 0,6/1,0 KV, PARA DIStRIBUIÇÃO - FORNECImENtO E INStALAÇÃO. AF_12/2015</v>
          </cell>
          <cell r="C2657" t="str">
            <v>m</v>
          </cell>
          <cell r="D2657">
            <v>21.95</v>
          </cell>
        </row>
        <row r="2658">
          <cell r="A2658">
            <v>92987</v>
          </cell>
          <cell r="B2658" t="str">
            <v>CABO DE COBRE FLEXÍVEL ISOLADO, 50 mm², ANtI-ChAmA 450/750 V, PARA DIStRIBUIÇÃO - FORNECImENtO E INStALAÇÃO. AF_12/2015</v>
          </cell>
          <cell r="C2658" t="str">
            <v>m</v>
          </cell>
          <cell r="D2658">
            <v>30.33</v>
          </cell>
        </row>
        <row r="2659">
          <cell r="A2659">
            <v>92988</v>
          </cell>
          <cell r="B2659" t="str">
            <v>CABO DE COBRE FLEXÍVEL ISOLADO, 50 mm², ANtI-ChAmA 0,6/1,0 KV, PARA DIStRIBUIÇÃO - FORNECImENtO E INStALAÇÃO. AF_12/2015</v>
          </cell>
          <cell r="C2659" t="str">
            <v>m</v>
          </cell>
          <cell r="D2659">
            <v>30.39</v>
          </cell>
        </row>
        <row r="2660">
          <cell r="A2660">
            <v>92989</v>
          </cell>
          <cell r="B2660" t="str">
            <v>CABO DE COBRE FLEXÍVEL ISOLADO, 70 mm², ANtI-ChAmA 450/750 V, PARA DIStRIBUIÇÃO - FORNECImENtO E INStALAÇÃO. AF_12/2015</v>
          </cell>
          <cell r="C2660" t="str">
            <v>m</v>
          </cell>
          <cell r="D2660">
            <v>41.73</v>
          </cell>
        </row>
        <row r="2661">
          <cell r="A2661">
            <v>92990</v>
          </cell>
          <cell r="B2661" t="str">
            <v>CABO DE COBRE FLEXÍVEL ISOLADO, 70 mm², ANtI-ChAmA 0,6/1,0 KV, PARA DIStRIBUIÇÃO - FORNECImENtO E INStALAÇÃO. AF_12/2015</v>
          </cell>
          <cell r="C2661" t="str">
            <v>m</v>
          </cell>
          <cell r="D2661">
            <v>41.28</v>
          </cell>
        </row>
        <row r="2662">
          <cell r="A2662">
            <v>92991</v>
          </cell>
          <cell r="B2662" t="str">
            <v>CABO DE COBRE FLEXÍVEL ISOLADO, 95 mm², ANtI-ChAmA 450/750 V, PARA DIStRIBUIÇÃO - FORNECImENtO E INStALAÇÃO. AF_12/2015</v>
          </cell>
          <cell r="C2662" t="str">
            <v>m</v>
          </cell>
          <cell r="D2662">
            <v>54.2</v>
          </cell>
        </row>
        <row r="2663">
          <cell r="A2663">
            <v>92992</v>
          </cell>
          <cell r="B2663" t="str">
            <v>CABO DE COBRE FLEXÍVEL ISOLADO, 95 mm², ANtI-ChAmA 0,6/1,0 KV, PARA DIStRIBUIÇÃO - FORNECImENtO E INStALAÇÃO. AF_12/2015</v>
          </cell>
          <cell r="C2663" t="str">
            <v>m</v>
          </cell>
          <cell r="D2663">
            <v>54.23</v>
          </cell>
        </row>
        <row r="2664">
          <cell r="A2664">
            <v>92993</v>
          </cell>
          <cell r="B2664" t="str">
            <v>CABO DE COBRE FLEXÍVEL ISOLADO, 120 mm², ANtI-ChAmA 450/750 V, PARA DIStRIBUIÇÃO - FORNECImENtO E INStALAÇÃO. AF_12/2015</v>
          </cell>
          <cell r="C2664" t="str">
            <v>m</v>
          </cell>
          <cell r="D2664">
            <v>69.17</v>
          </cell>
        </row>
        <row r="2665">
          <cell r="A2665">
            <v>92994</v>
          </cell>
          <cell r="B2665" t="str">
            <v>CABO DE COBRE FLEXÍVEL ISOLADO, 120 mm², ANtI-ChAmA 0,6/1,0 KV, PARA DIStRIBUIÇÃO - FORNECImENtO E INStALAÇÃO. AF_12/2015</v>
          </cell>
          <cell r="C2665" t="str">
            <v>m</v>
          </cell>
          <cell r="D2665">
            <v>69.819999999999993</v>
          </cell>
        </row>
        <row r="2666">
          <cell r="A2666">
            <v>92995</v>
          </cell>
          <cell r="B2666" t="str">
            <v>CABO DE COBRE FLEXÍVEL ISOLADO, 150 mm², ANtI-ChAmA 450/750 V, PARA DIStRIBUIÇÃO - FORNECImENtO E INStALAÇÃO. AF_12/2015</v>
          </cell>
          <cell r="C2666" t="str">
            <v>m</v>
          </cell>
          <cell r="D2666">
            <v>85.78</v>
          </cell>
        </row>
        <row r="2667">
          <cell r="A2667">
            <v>92996</v>
          </cell>
          <cell r="B2667" t="str">
            <v>CABO DE COBRE FLEXÍVEL ISOLADO, 150 mm², ANtI-ChAmA 0,6/1,0 KV, PARA DIStRIBUIÇÃO - FORNECImENtO E INStALAÇÃO. AF_12/2015</v>
          </cell>
          <cell r="C2667" t="str">
            <v>m</v>
          </cell>
          <cell r="D2667">
            <v>86.01</v>
          </cell>
        </row>
        <row r="2668">
          <cell r="A2668">
            <v>92997</v>
          </cell>
          <cell r="B2668" t="str">
            <v>CABO DE COBRE FLEXÍVEL ISOLADO, 185 mm², ANtI-ChAmA 450/750 V, PARA DIStRIBUIÇÃO - FORNECImENtO E INStALAÇÃO. AF_12/2015</v>
          </cell>
          <cell r="C2668" t="str">
            <v>m</v>
          </cell>
          <cell r="D2668">
            <v>104.1</v>
          </cell>
        </row>
        <row r="2669">
          <cell r="A2669">
            <v>92998</v>
          </cell>
          <cell r="B2669" t="str">
            <v>CABO DE COBRE FLEXÍVEL ISOLADO, 185 mm², ANtI-ChAmA 0,6/1,0 KV, PARA DIStRIBUIÇÃO - FORNECImENtO E INStALAÇÃO. AF_12/2015</v>
          </cell>
          <cell r="C2669" t="str">
            <v>m</v>
          </cell>
          <cell r="D2669">
            <v>105.05</v>
          </cell>
        </row>
        <row r="2670">
          <cell r="A2670">
            <v>92999</v>
          </cell>
          <cell r="B2670" t="str">
            <v>CABO DE COBRE FLEXÍVEL ISOLADO, 240 mm², ANtI-ChAmA 450/750 V, PARA DIStRIBUIÇÃO - FORNECImENtO E INStALAÇÃO. AF_12/2015</v>
          </cell>
          <cell r="C2670" t="str">
            <v>m</v>
          </cell>
          <cell r="D2670">
            <v>136.69</v>
          </cell>
        </row>
        <row r="2671">
          <cell r="A2671">
            <v>93000</v>
          </cell>
          <cell r="B2671" t="str">
            <v>CABO DE COBRE FLEXÍVEL ISOLADO, 240 mm², ANtI-ChAmA 0,6/1,0 KV, PARA DIStRIBUIÇÃO - FORNECImENtO E INStALAÇÃO. AF_12/2015</v>
          </cell>
          <cell r="C2671" t="str">
            <v>m</v>
          </cell>
          <cell r="D2671">
            <v>137.47999999999999</v>
          </cell>
        </row>
        <row r="2672">
          <cell r="A2672">
            <v>93001</v>
          </cell>
          <cell r="B2672" t="str">
            <v>CABO DE COBRE RÍGIDO ISOLADO, 300 mm², ANtI-ChAmA 450/750 V, PARA DIStRIBUIÇÃO - FORNECImENtO E INStALAÇÃO. AF_12/2015</v>
          </cell>
          <cell r="C2672" t="str">
            <v>m</v>
          </cell>
          <cell r="D2672">
            <v>166.68</v>
          </cell>
        </row>
        <row r="2673">
          <cell r="A2673">
            <v>93002</v>
          </cell>
          <cell r="B2673" t="str">
            <v>CABO DE COBRE FLEXÍVEL ISOLADO, 300 mm², ANtI-ChAmA 0,6/1,0 KV, PARA DIStRIBUIÇÃO - FORNECImENtO E INStALAÇÃO. AF_12/2015</v>
          </cell>
          <cell r="C2673" t="str">
            <v>m</v>
          </cell>
          <cell r="D2673">
            <v>171.1</v>
          </cell>
        </row>
        <row r="2674">
          <cell r="A2674">
            <v>83446</v>
          </cell>
          <cell r="B2674" t="str">
            <v>CAIXA DE PASSAGEm 30X30X40 COm tAmPA E DRENO BRItA</v>
          </cell>
          <cell r="C2674" t="str">
            <v>un.</v>
          </cell>
          <cell r="D2674">
            <v>163.47999999999999</v>
          </cell>
        </row>
        <row r="2675">
          <cell r="A2675">
            <v>91936</v>
          </cell>
          <cell r="B2675" t="str">
            <v>CAIXA OCtOGONAL 4" X 4", PVC, INStALADA Em LAJE - FORNECImENtO E INStALAÇÃO. AF_12/2015</v>
          </cell>
          <cell r="C2675" t="str">
            <v>un.</v>
          </cell>
          <cell r="D2675">
            <v>11.54</v>
          </cell>
        </row>
        <row r="2676">
          <cell r="A2676">
            <v>91937</v>
          </cell>
          <cell r="B2676" t="str">
            <v>CAIXA OCtOGONAL 3" X 3", PVC, INStALADA Em LAJE - FORNECImENtO E INStALAÇÃO. AF_12/2015</v>
          </cell>
          <cell r="C2676" t="str">
            <v>un.</v>
          </cell>
          <cell r="D2676">
            <v>10.28</v>
          </cell>
        </row>
        <row r="2677">
          <cell r="A2677">
            <v>91939</v>
          </cell>
          <cell r="B2677" t="str">
            <v>CAIXA REtANGULAR 4" X 2" ALtA (2,00 m DO PISO), PVC, INStALADA Em PAREDE - FORNECImENtO E INStALAÇÃO. AF_12/2015</v>
          </cell>
          <cell r="C2677" t="str">
            <v>un.</v>
          </cell>
          <cell r="D2677">
            <v>29.05</v>
          </cell>
        </row>
        <row r="2678">
          <cell r="A2678">
            <v>91940</v>
          </cell>
          <cell r="B2678" t="str">
            <v>CAIXA REtANGULAR 4" X 2" mÉDIA (1,30 m DO PISO), PVC, INStALADA Em PAREDE - FORNECImENtO E INStALAÇÃO. AF_12/2015</v>
          </cell>
          <cell r="C2678" t="str">
            <v>un.</v>
          </cell>
          <cell r="D2678">
            <v>14.86</v>
          </cell>
        </row>
        <row r="2679">
          <cell r="A2679">
            <v>91941</v>
          </cell>
          <cell r="B2679" t="str">
            <v>CAIXA REtANGULAR 4" X 2" BAIXA (0,30 m DO PISO), PVC, INStALADA Em PAREDE - FORNECImENtO E INStALAÇÃO. AF_12/2015</v>
          </cell>
          <cell r="C2679" t="str">
            <v>un.</v>
          </cell>
          <cell r="D2679">
            <v>9.5500000000000007</v>
          </cell>
        </row>
        <row r="2680">
          <cell r="A2680">
            <v>91942</v>
          </cell>
          <cell r="B2680" t="str">
            <v>CAIXA REtANGULAR 4" X 4" ALtA (2,00 m DO PISO), PVC, INStALADA Em PAREDE - FORNECImENtO E INStALAÇÃO. AF_12/2015</v>
          </cell>
          <cell r="C2680" t="str">
            <v>un.</v>
          </cell>
          <cell r="D2680">
            <v>34.770000000000003</v>
          </cell>
        </row>
        <row r="2681">
          <cell r="A2681">
            <v>91943</v>
          </cell>
          <cell r="B2681" t="str">
            <v>CAIXA REtANGULAR 4" X 4" mÉDIA (1,30 m DO PISO), PVC, INStALADA Em PAREDE - FORNECImENtO E INStALAÇÃO. AF_12/2015</v>
          </cell>
          <cell r="C2681" t="str">
            <v>un.</v>
          </cell>
          <cell r="D2681">
            <v>18.440000000000001</v>
          </cell>
        </row>
        <row r="2682">
          <cell r="A2682">
            <v>91944</v>
          </cell>
          <cell r="B2682" t="str">
            <v>CAIXA REtANGULAR 4" X 4" BAIXA (0,30 m DO PISO), PVC, INStALADA Em PAREDE - FORNECImENtO E INStALAÇÃO. AF_12/2015</v>
          </cell>
          <cell r="C2682" t="str">
            <v>un.</v>
          </cell>
          <cell r="D2682">
            <v>12.34</v>
          </cell>
        </row>
        <row r="2683">
          <cell r="A2683">
            <v>92865</v>
          </cell>
          <cell r="B2683" t="str">
            <v>CAIXA OCtOGONAL 4" X 4", mEtÁLICA, INStALADA Em LAJE - FORNECImENtO E INStALAÇÃO. AF_12/2015</v>
          </cell>
          <cell r="C2683" t="str">
            <v>un.</v>
          </cell>
          <cell r="D2683">
            <v>10.35</v>
          </cell>
        </row>
        <row r="2684">
          <cell r="A2684">
            <v>92866</v>
          </cell>
          <cell r="B2684" t="str">
            <v>CAIXA SEXtAVADA 3" X 3", mEtÁLICA, INStALADA Em LAJE - FORNECImENtO E INStALAÇÃO. AF_12/2015</v>
          </cell>
          <cell r="C2684" t="str">
            <v>un.</v>
          </cell>
          <cell r="D2684">
            <v>8.94</v>
          </cell>
        </row>
        <row r="2685">
          <cell r="A2685">
            <v>92867</v>
          </cell>
          <cell r="B2685" t="str">
            <v>CAIXA REtANGULAR 4" X 2" ALtA (2,00 m DO PISO), mEtÁLICA, INStALADA Em PAREDE - FORNECImENtO E INStALAÇÃO. AF_12/2015</v>
          </cell>
          <cell r="C2685" t="str">
            <v>un.</v>
          </cell>
          <cell r="D2685">
            <v>28.85</v>
          </cell>
        </row>
        <row r="2686">
          <cell r="A2686">
            <v>92868</v>
          </cell>
          <cell r="B2686" t="str">
            <v>CAIXA REtANGULAR 4" X 2" mÉDIA (1,30 m DO PISO), mEtÁLICA, INStALADA Em PAREDE - FORNECImENtO E INStALAÇÃO. AF_12/2015</v>
          </cell>
          <cell r="C2686" t="str">
            <v>un.</v>
          </cell>
          <cell r="D2686">
            <v>14.66</v>
          </cell>
        </row>
        <row r="2687">
          <cell r="A2687">
            <v>92869</v>
          </cell>
          <cell r="B2687" t="str">
            <v>CAIXA REtANGULAR 4" X 2" BAIXA (0,30 m DO PISO), mEtÁLICA, INStALADA Em PAREDE - FORNECImENtO E INStALAÇÃO. AF_12/2015</v>
          </cell>
          <cell r="C2687" t="str">
            <v>un.</v>
          </cell>
          <cell r="D2687">
            <v>9.35</v>
          </cell>
        </row>
        <row r="2688">
          <cell r="A2688">
            <v>92870</v>
          </cell>
          <cell r="B2688" t="str">
            <v>CAIXA REtANGULAR 4" X 4" ALtA (2,00 m DO PISO), mEtÁLICA, INStALADA Em PAREDE - FORNECImENtO E INStALAÇÃO. AF_12/2015</v>
          </cell>
          <cell r="C2688" t="str">
            <v>un.</v>
          </cell>
          <cell r="D2688">
            <v>34.54</v>
          </cell>
        </row>
        <row r="2689">
          <cell r="A2689">
            <v>92871</v>
          </cell>
          <cell r="B2689" t="str">
            <v>CAIXA REtANGULAR 4" X 4" mÉDIA (1,30 m DO PISO), mEtÁLICA, INStALADA Em PAREDE - FORNECImENtO E INStALAÇÃO. AF_12/2015</v>
          </cell>
          <cell r="C2689" t="str">
            <v>un.</v>
          </cell>
          <cell r="D2689">
            <v>18.21</v>
          </cell>
        </row>
        <row r="2690">
          <cell r="A2690">
            <v>92872</v>
          </cell>
          <cell r="B2690" t="str">
            <v>CAIXA REtANGULAR 4" X 4" BAIXA (0,30 m DO PISO), mEtÁLICA, INStALADA Em PAREDE - FORNECImENtO E INStALAÇÃO. AF_12/2015</v>
          </cell>
          <cell r="C2690" t="str">
            <v>un.</v>
          </cell>
          <cell r="D2690">
            <v>12.11</v>
          </cell>
        </row>
        <row r="2691">
          <cell r="A2691">
            <v>95777</v>
          </cell>
          <cell r="B2691" t="str">
            <v>CONDULEtE DE ALUmÍNIO, tIPO B, PARA ELEtRODUtO DE AÇO GALVANIZADO DN 20 mm (3/4''), APARENtE - FORNECImENtO E INStALAÇÃO. AF_11/2016_P</v>
          </cell>
          <cell r="C2691" t="str">
            <v>un.</v>
          </cell>
          <cell r="D2691">
            <v>26.36</v>
          </cell>
        </row>
        <row r="2692">
          <cell r="A2692">
            <v>95778</v>
          </cell>
          <cell r="B2692" t="str">
            <v>CONDULEtE DE ALUmÍNIO, tIPO C, PARA ELEtRODUtO DE AÇO GALVANIZADO DN 20 mm (3/4''), APARENtE - FORNECImENtO E INStALAÇÃO. AF_11/2016_P</v>
          </cell>
          <cell r="C2692" t="str">
            <v>un.</v>
          </cell>
          <cell r="D2692">
            <v>26.84</v>
          </cell>
        </row>
        <row r="2693">
          <cell r="A2693">
            <v>95779</v>
          </cell>
          <cell r="B2693" t="str">
            <v>CONDULEtE DE ALUmÍNIO, tIPO E, PARA ELEtRODUtO DE AÇO GALVANIZADO DN 20 mm (3/4''), APARENtE - FORNECImENtO E INStALAÇÃO. AF_11/2016_P</v>
          </cell>
          <cell r="C2693" t="str">
            <v>un.</v>
          </cell>
          <cell r="D2693">
            <v>25.22</v>
          </cell>
        </row>
        <row r="2694">
          <cell r="A2694">
            <v>95780</v>
          </cell>
          <cell r="B2694" t="str">
            <v>CONDULEtE DE ALUmÍNIO, tIPO B, PARA ELEtRODUtO DE AÇO GALVANIZADO DN 25 mm (1''), APARENtE - FORNECImENtO E INStALAÇÃO. AF_11/2016_P</v>
          </cell>
          <cell r="C2694" t="str">
            <v>un.</v>
          </cell>
          <cell r="D2694">
            <v>29.33</v>
          </cell>
        </row>
        <row r="2695">
          <cell r="A2695">
            <v>95781</v>
          </cell>
          <cell r="B2695" t="str">
            <v>CONDULEtE DE ALUmÍNIO, tIPO C, PARA ELEtRODUtO DE AÇO GALVANIZADO DN 25 mm (1''), APARENtE - FORNECImENtO E INStALAÇÃO. AF_11/2016_P</v>
          </cell>
          <cell r="C2695" t="str">
            <v>un.</v>
          </cell>
          <cell r="D2695">
            <v>29.69</v>
          </cell>
        </row>
        <row r="2696">
          <cell r="A2696">
            <v>95782</v>
          </cell>
          <cell r="B2696" t="str">
            <v>CONDULEtE DE ALUmÍNIO, tIPO E, ELEtRODUtO DE AÇO GALVANIZADO DN 25 mm (1''), APARENtE - FORNECImENtO E INStALAÇÃO. AF_11/2016_P</v>
          </cell>
          <cell r="C2696" t="str">
            <v>un.</v>
          </cell>
          <cell r="D2696">
            <v>30.63</v>
          </cell>
        </row>
        <row r="2697">
          <cell r="A2697">
            <v>95785</v>
          </cell>
          <cell r="B2697" t="str">
            <v>CONDULEtE DE ALUmÍNIO, tIPO E, PARA ELEtRODUtO DE AÇO GALVANIZADO DN 32 mm (1 1/4''), APARENtE - FORNECImENtO E INStALAÇÃO. AF_11/2016_P</v>
          </cell>
          <cell r="C2697" t="str">
            <v>un.</v>
          </cell>
          <cell r="D2697">
            <v>34.25</v>
          </cell>
        </row>
        <row r="2698">
          <cell r="A2698">
            <v>95787</v>
          </cell>
          <cell r="B2698" t="str">
            <v>CONDULEtE DE ALUmÍNIO, tIPO LR, PARA ELEtRODUtO DE AÇO GALVANIZADO DN 20 mm (3/4''), APARENtE - FORNECImENtO E INStALAÇÃO. AF_11/2016_P</v>
          </cell>
          <cell r="C2698" t="str">
            <v>un.</v>
          </cell>
          <cell r="D2698">
            <v>27.19</v>
          </cell>
        </row>
        <row r="2699">
          <cell r="A2699">
            <v>95789</v>
          </cell>
          <cell r="B2699" t="str">
            <v>CONDULEtE DE ALUmÍNIO, tIPO LR, PARA ELEtRODUtO DE AÇO GALVANIZADO DN 25 mm (1''), APARENtE - FORNECImENtO E INStALAÇÃO. AF_11/2016_P</v>
          </cell>
          <cell r="C2699" t="str">
            <v>un.</v>
          </cell>
          <cell r="D2699">
            <v>32.369999999999997</v>
          </cell>
        </row>
        <row r="2700">
          <cell r="A2700">
            <v>95791</v>
          </cell>
          <cell r="B2700" t="str">
            <v>CONDULEtE DE ALUmÍNIO, tIPO LR, PARA ELEtRODUtO DE AÇO GALVANIZADO DN 32 mm (1 1/4''), APARENtE - FORNECImENtO E INStALAÇÃO. AF_11/2016_P</v>
          </cell>
          <cell r="C2700" t="str">
            <v>un.</v>
          </cell>
          <cell r="D2700">
            <v>40.06</v>
          </cell>
        </row>
        <row r="2701">
          <cell r="A2701">
            <v>95795</v>
          </cell>
          <cell r="B2701" t="str">
            <v>CONDULEtE DE ALUmÍNIO, tIPO t, PARA ELEtRODUtO DE AÇO GALVANIZADO DN 20 mm (3/4''), APARENtE - FORNECImENtO E INStALAÇÃO. AF_11/2016_P</v>
          </cell>
          <cell r="C2701" t="str">
            <v>un.</v>
          </cell>
          <cell r="D2701">
            <v>31.41</v>
          </cell>
        </row>
        <row r="2702">
          <cell r="A2702">
            <v>95796</v>
          </cell>
          <cell r="B2702" t="str">
            <v>CONDULEtE DE ALUmÍNIO, tIPO t, PARA ELEtRODUtO DE AÇO GALVANIZADO DN 25 mm (1''), APARENtE - FORNECImENtO E INStALAÇÃO. AF_11/2016_P</v>
          </cell>
          <cell r="C2702" t="str">
            <v>un.</v>
          </cell>
          <cell r="D2702">
            <v>38.090000000000003</v>
          </cell>
        </row>
        <row r="2703">
          <cell r="A2703">
            <v>95797</v>
          </cell>
          <cell r="B2703" t="str">
            <v>CONDULEtE DE ALUmÍNIO, tIPO t, PARA ELEtRODUtO DE AÇO GALVANIZADO DN 32 mm (1 1/4''), APARENtE - FORNECImENtO E INStALAÇÃO. AF_11/2016_P</v>
          </cell>
          <cell r="C2703" t="str">
            <v>un.</v>
          </cell>
          <cell r="D2703">
            <v>46.82</v>
          </cell>
        </row>
        <row r="2704">
          <cell r="A2704">
            <v>95801</v>
          </cell>
          <cell r="B2704" t="str">
            <v>CONDULEtE DE ALUmÍNIO, tIPO X, PARA ELEtRODUtO DE AÇO GALVANIZADO DN 20 mm (3/4''), APARENtE - FORNECImENtO E INStALAÇÃO. AF_11/2016_P</v>
          </cell>
          <cell r="C2704" t="str">
            <v>un.</v>
          </cell>
          <cell r="D2704">
            <v>37.18</v>
          </cell>
        </row>
        <row r="2705">
          <cell r="A2705">
            <v>95802</v>
          </cell>
          <cell r="B2705" t="str">
            <v>CONDULEtE DE ALUmÍNIO, tIPO X, PARA ELEtRODUtO DE AÇO GALVANIZADO DN 25 mm (1''), APARENtE - FORNECImENtO E INStALAÇÃO. AF_11/2016_P</v>
          </cell>
          <cell r="C2705" t="str">
            <v>un.</v>
          </cell>
          <cell r="D2705">
            <v>41.18</v>
          </cell>
        </row>
        <row r="2706">
          <cell r="A2706">
            <v>95803</v>
          </cell>
          <cell r="B2706" t="str">
            <v>CONDULEtE DE ALUmÍNIO, tIPO X, PARA ELEtRODUtO DE AÇO GALVANIZADO DN 32 mm (1 1/4''), APARENtE - FORNECImENtO E INStALAÇÃO. AF_11/2016_P</v>
          </cell>
          <cell r="C2706" t="str">
            <v>un.</v>
          </cell>
          <cell r="D2706">
            <v>52.38</v>
          </cell>
        </row>
        <row r="2707">
          <cell r="A2707">
            <v>95804</v>
          </cell>
          <cell r="B2707" t="str">
            <v>CONDULEtE DE PVC, tIPO B, PARA ELEtRODUtO DE PVC SOLDÁVEL DN 20 mm (1/2''), APARENtE - FORNECImENtO E INStALAÇÃO. AF_11/2016</v>
          </cell>
          <cell r="C2707" t="str">
            <v>un.</v>
          </cell>
          <cell r="D2707">
            <v>21.87</v>
          </cell>
        </row>
        <row r="2708">
          <cell r="A2708">
            <v>95805</v>
          </cell>
          <cell r="B2708" t="str">
            <v>CONDULEtE DE PVC, tIPO B, PARA ELEtRODUtO DE PVC SOLDÁVEL DN 25 mm (3/4''), APARENtE - FORNECImENtO E INStALAÇÃO. AF_11/2016</v>
          </cell>
          <cell r="C2708" t="str">
            <v>un.</v>
          </cell>
          <cell r="D2708">
            <v>22.11</v>
          </cell>
        </row>
        <row r="2709">
          <cell r="A2709">
            <v>95806</v>
          </cell>
          <cell r="B2709" t="str">
            <v>CONDULEtE DE PVC, tIPO B, PARA ELEtRODUtO DE PVC SOLDÁVEL DN 32 mm (1''), APARENtE - FORNECImENtO E INStALAÇÃO. AF_11/2016</v>
          </cell>
          <cell r="C2709" t="str">
            <v>un.</v>
          </cell>
          <cell r="D2709">
            <v>22.76</v>
          </cell>
        </row>
        <row r="2710">
          <cell r="A2710">
            <v>95807</v>
          </cell>
          <cell r="B2710" t="str">
            <v>CONDULEtE DE PVC, tIPO LL, PARA ELEtRODUtO DE PVC SOLDÁVEL DN 20 mm (1/2''), APARENtE - FORNECImENtO E INStALAÇÃO. AF_11/2016</v>
          </cell>
          <cell r="C2710" t="str">
            <v>un.</v>
          </cell>
          <cell r="D2710">
            <v>25.36</v>
          </cell>
        </row>
        <row r="2711">
          <cell r="A2711">
            <v>95808</v>
          </cell>
          <cell r="B2711" t="str">
            <v>CONDULEtE DE PVC, tIPO LL, PARA ELEtRODUtO DE PVC SOLDÁVEL DN 25 mm (3/4''), APARENtE - FORNECImENtO E INStALAÇÃO. AF_11/2016</v>
          </cell>
          <cell r="C2711" t="str">
            <v>un.</v>
          </cell>
          <cell r="D2711">
            <v>26.09</v>
          </cell>
        </row>
        <row r="2712">
          <cell r="A2712">
            <v>95809</v>
          </cell>
          <cell r="B2712" t="str">
            <v>CONDULEtE DE PVC, tIPO LL, PARA ELEtRODUtO DE PVC SOLDÁVEL DN 32 mm (1''), APARENtE - FORNECImENtO E INStALAÇÃO. AF_11/2016</v>
          </cell>
          <cell r="C2712" t="str">
            <v>un.</v>
          </cell>
          <cell r="D2712">
            <v>28.33</v>
          </cell>
        </row>
        <row r="2713">
          <cell r="A2713">
            <v>95810</v>
          </cell>
          <cell r="B2713" t="str">
            <v>CONDULEtE DE PVC, tIPO LB, PARA ELEtRODUtO DE PVC SOLDÁVEL DN 20 mm (1/2''), APARENtE - FORNECImENtO E INStALAÇÃO. AF_11/2016</v>
          </cell>
          <cell r="C2713" t="str">
            <v>un.</v>
          </cell>
          <cell r="D2713">
            <v>11.54</v>
          </cell>
        </row>
        <row r="2714">
          <cell r="A2714">
            <v>95811</v>
          </cell>
          <cell r="B2714" t="str">
            <v>CONDULEtE DE PVC, tIPO LB, PARA ELEtRODUtO DE PVC SOLDÁVEL DN 25 mm (3/4''), APARENtE - FORNECImENtO E INStALAÇÃO. AF_11/2016</v>
          </cell>
          <cell r="C2714" t="str">
            <v>un.</v>
          </cell>
          <cell r="D2714">
            <v>12.28</v>
          </cell>
        </row>
        <row r="2715">
          <cell r="A2715">
            <v>95812</v>
          </cell>
          <cell r="B2715" t="str">
            <v>CONDULEtE DE PVC, tIPO LB, PARA ELEtRODUtO DE PVC SOLDÁVEL DN 32 mm (1''), APARENtE - FORNECImENtO E INStALAÇÃO. AF_11/2016</v>
          </cell>
          <cell r="C2715" t="str">
            <v>un.</v>
          </cell>
          <cell r="D2715">
            <v>14.52</v>
          </cell>
        </row>
        <row r="2716">
          <cell r="A2716">
            <v>95813</v>
          </cell>
          <cell r="B2716" t="str">
            <v>CONDULEtE DE PVC, tIPO tB, PARA ELEtRODUtO DE PVC SOLDÁVEL DN 20 mm (1/2''), APARENtE - FORNECImENtO E INStALAÇÃO. AF_11/2016</v>
          </cell>
          <cell r="C2716" t="str">
            <v>un.</v>
          </cell>
          <cell r="D2716">
            <v>14.41</v>
          </cell>
        </row>
        <row r="2717">
          <cell r="A2717">
            <v>95814</v>
          </cell>
          <cell r="B2717" t="str">
            <v>CONDULEtE DE PVC, tIPO tB, PARA ELEtRODUtO DE PVC SOLDÁVEL DN 25 mm (3/4''), APARENtE - FORNECImENtO E INStALAÇÃO. AF_11/2016</v>
          </cell>
          <cell r="C2717" t="str">
            <v>un.</v>
          </cell>
          <cell r="D2717">
            <v>15.52</v>
          </cell>
        </row>
        <row r="2718">
          <cell r="A2718">
            <v>95815</v>
          </cell>
          <cell r="B2718" t="str">
            <v>CONDULEtE DE PVC, tIPO tB, PARA ELEtRODUtO DE PVC SOLDÁVEL DN 32 mm (1''), APARENtE - FORNECImENtO E INStALAÇÃO. AF_11/2016</v>
          </cell>
          <cell r="C2718" t="str">
            <v>un.</v>
          </cell>
          <cell r="D2718">
            <v>19.649999999999999</v>
          </cell>
        </row>
        <row r="2719">
          <cell r="A2719">
            <v>95816</v>
          </cell>
          <cell r="B2719" t="str">
            <v>CONDULEtE DE PVC, tIPO X, PARA ELEtRODUtO DE PVC SOLDÁVEL DN 20 mm (1/2''), APARENtE - FORNECImENtO E INStALAÇÃO. AF_11/2016</v>
          </cell>
          <cell r="C2719" t="str">
            <v>un.</v>
          </cell>
          <cell r="D2719">
            <v>31.26</v>
          </cell>
        </row>
        <row r="2720">
          <cell r="A2720">
            <v>95817</v>
          </cell>
          <cell r="B2720" t="str">
            <v>CONDULEtE DE PVC, tIPO X, PARA ELEtRODUtO DE PVC SOLDÁVEL DN 25 mm (3/4''), APARENtE - FORNECImENtO E INStALAÇÃO. AF_11/2016</v>
          </cell>
          <cell r="C2720" t="str">
            <v>un.</v>
          </cell>
          <cell r="D2720">
            <v>32.43</v>
          </cell>
        </row>
        <row r="2721">
          <cell r="A2721">
            <v>95818</v>
          </cell>
          <cell r="B2721" t="str">
            <v>CONDULEtE DE PVC, tIPO X, PARA ELEtRODUtO DE PVC SOLDÁVEL DN 32 mm (1''), APARENtE - FORNECImENtO E INStALAÇÃO. AF_11/2016</v>
          </cell>
          <cell r="C2721" t="str">
            <v>un.</v>
          </cell>
          <cell r="D2721">
            <v>37.979999999999997</v>
          </cell>
        </row>
        <row r="2722">
          <cell r="A2722">
            <v>97886</v>
          </cell>
          <cell r="B2722" t="str">
            <v>CAIXA ENtERRADA ELÉtRICA REtANGULAR, Em ALVENARIA COm tIJOLOS CERÂmICOS mACIÇOS, Fun.DO COm BRItA, DImENSÕES INtERNAS: 0,3X0,3X0,3 m. AF_05/2018</v>
          </cell>
          <cell r="C2722" t="str">
            <v>un.</v>
          </cell>
          <cell r="D2722">
            <v>137.22999999999999</v>
          </cell>
        </row>
        <row r="2723">
          <cell r="A2723">
            <v>97887</v>
          </cell>
          <cell r="B2723" t="str">
            <v>CAIXA ENtERRADA ELÉtRICA REtANGULAR, Em ALVENARIA COm tIJOLOS CERÂmICOS mACIÇOS, Fun.DO COm BRItA, DImENSÕES INtERNAS: 0,4X0,4X0,4 m. AF_05/2018</v>
          </cell>
          <cell r="C2723" t="str">
            <v>un.</v>
          </cell>
          <cell r="D2723">
            <v>216.58</v>
          </cell>
        </row>
        <row r="2724">
          <cell r="A2724">
            <v>97888</v>
          </cell>
          <cell r="B2724" t="str">
            <v>CAIXA ENtERRADA ELÉtRICA REtANGULAR, Em ALVENARIA COm tIJOLOS CERÂmICOS mACIÇOS, Fun.DO COm BRItA, DImENSÕES INtERNAS: 0,6X0,6X0,6 m. AF_05/2018</v>
          </cell>
          <cell r="C2724" t="str">
            <v>un.</v>
          </cell>
          <cell r="D2724">
            <v>415.45</v>
          </cell>
        </row>
        <row r="2725">
          <cell r="A2725">
            <v>97889</v>
          </cell>
          <cell r="B2725" t="str">
            <v>CAIXA ENtERRADA ELÉtRICA REtANGULAR, Em ALVENARIA COm tIJOLOS CERÂmICOS mACIÇOS, Fun.DO COm BRItA, DImENSÕES INtERNAS: 0,8X0,8X0,6 m. AF_05/2018</v>
          </cell>
          <cell r="C2725" t="str">
            <v>un.</v>
          </cell>
          <cell r="D2725">
            <v>557.03</v>
          </cell>
        </row>
        <row r="2726">
          <cell r="A2726">
            <v>97890</v>
          </cell>
          <cell r="B2726" t="str">
            <v>CAIXA ENtERRADA ELÉtRICA REtANGULAR, Em ALVENARIA COm tIJOLOS CERÂmICOS mACIÇOS, Fun.DO COm BRItA, DImENSÕES INtERNAS: 1X1X0,6 m. AF_05/2018</v>
          </cell>
          <cell r="C2726" t="str">
            <v>un.</v>
          </cell>
          <cell r="D2726">
            <v>632.26</v>
          </cell>
        </row>
        <row r="2727">
          <cell r="A2727">
            <v>97891</v>
          </cell>
          <cell r="B2727" t="str">
            <v>CAIXA ENtERRADA ELÉtRICA REtANGULAR, Em ALVENARIA COm BLOCOS DE CONCREtO, Fun.DO COm BRItA, DImENSÕES INtERNAS: 0,4X0,4X0,4 m. AF_05/2018</v>
          </cell>
          <cell r="C2727" t="str">
            <v>un.</v>
          </cell>
          <cell r="D2727">
            <v>168.72</v>
          </cell>
        </row>
        <row r="2728">
          <cell r="A2728">
            <v>97892</v>
          </cell>
          <cell r="B2728" t="str">
            <v>CAIXA ENtERRADA ELÉtRICA REtANGULAR, Em ALVENARIA COm BLOCOS DE CONCREtO, Fun.DO COm BRItA, DImENSÕES INtERNAS: 0,6X0,6X0,6 m. AF_05/2018</v>
          </cell>
          <cell r="C2728" t="str">
            <v>un.</v>
          </cell>
          <cell r="D2728">
            <v>314.24</v>
          </cell>
        </row>
        <row r="2729">
          <cell r="A2729">
            <v>97893</v>
          </cell>
          <cell r="B2729" t="str">
            <v>CAIXA ENtERRADA ELÉtRICA REtANGULAR, Em ALVENARIA COm BLOCOS DE CONCREtO, Fun.DO COm BRItA, DImENSÕES INtERNAS: 0,8X0,8X0,6 m. AF_05/2018</v>
          </cell>
          <cell r="C2729" t="str">
            <v>un.</v>
          </cell>
          <cell r="D2729">
            <v>427.95</v>
          </cell>
        </row>
        <row r="2730">
          <cell r="A2730">
            <v>97894</v>
          </cell>
          <cell r="B2730" t="str">
            <v>CAIXA ENtERRADA ELÉtRICA REtANGULAR, Em ALVENARIA COm BLOCOS DE CONCREtO, Fun.DO COm BRItA, DImENSÕES INtERNAS: 1X1X0,6 m. AF_05/2018</v>
          </cell>
          <cell r="C2730" t="str">
            <v>un.</v>
          </cell>
          <cell r="D2730">
            <v>475.85</v>
          </cell>
        </row>
        <row r="2731">
          <cell r="A2731">
            <v>68066</v>
          </cell>
          <cell r="B2731" t="str">
            <v>CAIXA DE PROtECAO PARA mEDIDOR mONOFASICO, FORNECImENtO E INStALACAO</v>
          </cell>
          <cell r="C2731" t="str">
            <v>un.</v>
          </cell>
          <cell r="D2731">
            <v>142.52000000000001</v>
          </cell>
        </row>
        <row r="2732">
          <cell r="A2732">
            <v>72319</v>
          </cell>
          <cell r="B2732" t="str">
            <v>DISJun.tOR BAIXA tENSAO tRIPOLAR A SECO  800A/600V, INCLUSIVE ELEtROtÉCNICO</v>
          </cell>
          <cell r="C2732" t="str">
            <v>un.</v>
          </cell>
          <cell r="D2732">
            <v>4661.4799999999996</v>
          </cell>
        </row>
        <row r="2733">
          <cell r="A2733">
            <v>72341</v>
          </cell>
          <cell r="B2733" t="str">
            <v>CONtAtOR tRIPOLAR I NOmINAL 12A - FORNECImENtO E INStALACAO INCLUSIVE ELEtROtÉCNICO</v>
          </cell>
          <cell r="C2733" t="str">
            <v>un.</v>
          </cell>
          <cell r="D2733">
            <v>268.95999999999998</v>
          </cell>
        </row>
        <row r="2734">
          <cell r="A2734">
            <v>72343</v>
          </cell>
          <cell r="B2734" t="str">
            <v>CONtAtOR tRIPOLAR I NOmINAL 22A - FORNECImENtO E INStALACAO INCLUSIVE ELEtROtÉCNICO</v>
          </cell>
          <cell r="C2734" t="str">
            <v>un.</v>
          </cell>
          <cell r="D2734">
            <v>316.95</v>
          </cell>
        </row>
        <row r="2735">
          <cell r="A2735">
            <v>72344</v>
          </cell>
          <cell r="B2735" t="str">
            <v>CONtAtOR tRIPOLAR I NOmINAL 36A - FORNECImENtO E INStALACAO INCLUSIVE ELEtROtÉCNICO</v>
          </cell>
          <cell r="C2735" t="str">
            <v>un.</v>
          </cell>
          <cell r="D2735">
            <v>464.02</v>
          </cell>
        </row>
        <row r="2736">
          <cell r="A2736">
            <v>72345</v>
          </cell>
          <cell r="B2736" t="str">
            <v>CONtAtOR tRIPOLAR I NOmImAL 94A - FORNECImENtO E INStALACAO INCLUSIVE ELEtROtÉCNICO</v>
          </cell>
          <cell r="C2736" t="str">
            <v>un.</v>
          </cell>
          <cell r="D2736">
            <v>1202.05</v>
          </cell>
        </row>
        <row r="2737">
          <cell r="A2737" t="str">
            <v>74130/1</v>
          </cell>
          <cell r="B2737" t="str">
            <v>DISJun.tOR tERmOmAGNEtICO mONOPOLAR PADRAO NEmA (AmERICANO) 10 A 30A 240V, FORNECImENtO E INStALACAO</v>
          </cell>
          <cell r="C2737" t="str">
            <v>un.</v>
          </cell>
          <cell r="D2737">
            <v>14.57</v>
          </cell>
        </row>
        <row r="2738">
          <cell r="A2738" t="str">
            <v>74130/2</v>
          </cell>
          <cell r="B2738" t="str">
            <v>DISJun.tOR tERmOmAGNEtICO mONOPOLAR PADRAO NEmA (AmERICANO) 35 A 50A 240V, FORNECImENtO E INStALACAO</v>
          </cell>
          <cell r="C2738" t="str">
            <v>un.</v>
          </cell>
          <cell r="D2738">
            <v>21.88</v>
          </cell>
        </row>
        <row r="2739">
          <cell r="A2739" t="str">
            <v>74130/3</v>
          </cell>
          <cell r="B2739" t="str">
            <v>DISJun.tOR tERmOmAGNEtICO BIPOLAR PADRAO NEmA (AmERICANO) 10 A 50A 240V, FORNECImENtO E INStALACAO</v>
          </cell>
          <cell r="C2739" t="str">
            <v>un.</v>
          </cell>
          <cell r="D2739">
            <v>62.64</v>
          </cell>
        </row>
        <row r="2740">
          <cell r="A2740" t="str">
            <v>74130/4</v>
          </cell>
          <cell r="B2740" t="str">
            <v>DISJun.tOR tERmOmAGNEtICO tRIPOLAR PADRAO NEmA (AmERICANO) 10 A 50A 240V, FORNECImENtO E INStALACAO</v>
          </cell>
          <cell r="C2740" t="str">
            <v>un.</v>
          </cell>
          <cell r="D2740">
            <v>93.36</v>
          </cell>
        </row>
        <row r="2741">
          <cell r="A2741" t="str">
            <v>74130/5</v>
          </cell>
          <cell r="B2741" t="str">
            <v>DISJun.tOR tERmOmAGNEtICO tRIPOLAR PADRAO NEmA (AmERICANO) 60 A 100A 240V, FORNECImENtO E INStALACAO</v>
          </cell>
          <cell r="C2741" t="str">
            <v>un.</v>
          </cell>
          <cell r="D2741">
            <v>123</v>
          </cell>
        </row>
        <row r="2742">
          <cell r="A2742" t="str">
            <v>74130/6</v>
          </cell>
          <cell r="B2742" t="str">
            <v>DISJun.tOR tERmOmAGNEtICO tRIPOLAR PADRAO NEmA (AmERICANO) 125 A 150A 240V, FORNECImENtO E INStALACAO</v>
          </cell>
          <cell r="C2742" t="str">
            <v>un.</v>
          </cell>
          <cell r="D2742">
            <v>340.3</v>
          </cell>
        </row>
        <row r="2743">
          <cell r="A2743" t="str">
            <v>74130/7</v>
          </cell>
          <cell r="B2743" t="str">
            <v>DISJun.tOR tERmOmAGNEtICO tRIPOLAR Em CAIXA mOLDADA 250A 600V, FORNECImENtO E INStALACAO</v>
          </cell>
          <cell r="C2743" t="str">
            <v>un.</v>
          </cell>
          <cell r="D2743">
            <v>872.55</v>
          </cell>
        </row>
        <row r="2744">
          <cell r="A2744" t="str">
            <v>74130/8</v>
          </cell>
          <cell r="B2744" t="str">
            <v>DISJun.tOR tERmOmAGNEtICO tRIPOLAR Em CAIXA mOLDADA 300 A 400A 600V, FORNECImENtO E INStALACAO</v>
          </cell>
          <cell r="C2744" t="str">
            <v>un.</v>
          </cell>
          <cell r="D2744">
            <v>1190.76</v>
          </cell>
        </row>
        <row r="2745">
          <cell r="A2745" t="str">
            <v>74130/9</v>
          </cell>
          <cell r="B2745" t="str">
            <v>DISJun.tOR tERmOmAGNEtICO tRIPOLAR Em CAIXA mOLDADA 500 A 600A 600V, FORNECImENtO E INStALACAO</v>
          </cell>
          <cell r="C2745" t="str">
            <v>un.</v>
          </cell>
          <cell r="D2745">
            <v>1947.68</v>
          </cell>
        </row>
        <row r="2746">
          <cell r="A2746" t="str">
            <v>74130/10</v>
          </cell>
          <cell r="B2746" t="str">
            <v>DISJun.tOR tERmOmAGNEtICO tRIPOLAR Em CAIXA mOLDADA 175 A 225A 240V, FORNECImENtO E INStALACAO</v>
          </cell>
          <cell r="C2746" t="str">
            <v>un.</v>
          </cell>
          <cell r="D2746">
            <v>529.44000000000005</v>
          </cell>
        </row>
        <row r="2747">
          <cell r="A2747" t="str">
            <v>74131/1</v>
          </cell>
          <cell r="B2747" t="str">
            <v>QUADRO DE DIStRIBUICAO DE ENERGIA DE EmBUtIR, Em ChAPA mEtALICA, PARA 3 DISJun.tORES tERmOmAGNEtICOS mONOPOLARES SEm BARRAmENtO FORNECImENtO E INStALACAO</v>
          </cell>
          <cell r="C2747" t="str">
            <v>un.</v>
          </cell>
          <cell r="D2747">
            <v>78.8</v>
          </cell>
        </row>
        <row r="2748">
          <cell r="A2748" t="str">
            <v>74131/4</v>
          </cell>
          <cell r="B2748" t="str">
            <v>QUADRO DE DIStRIBUICAO DE ENERGIA DE EmBUtIR, Em ChAPA mEtALICA, PARA 18 DISJun.tORES tERmOmAGNEtICOS mONOPOLARES, COm BARRAmENtO tRIFASICO E NEUtRO, FORNECImENtO E INStALACAO</v>
          </cell>
          <cell r="C2748" t="str">
            <v>un.</v>
          </cell>
          <cell r="D2748">
            <v>469.06</v>
          </cell>
        </row>
        <row r="2749">
          <cell r="A2749" t="str">
            <v>74131/5</v>
          </cell>
          <cell r="B2749" t="str">
            <v>QUADRO DE DIStRIBUICAO DE ENERGIA DE EmBUtIR, Em ChAPA mEtALICA, PARA 24 DISJun.tORES tERmOmAGNEtICOS mONOPOLARES, COm BARRAmENtO tRIFASICO E NEUtRO, FORNECImENtO E INStALACAO</v>
          </cell>
          <cell r="C2749" t="str">
            <v>un.</v>
          </cell>
          <cell r="D2749">
            <v>545.46</v>
          </cell>
        </row>
        <row r="2750">
          <cell r="A2750" t="str">
            <v>74131/6</v>
          </cell>
          <cell r="B2750" t="str">
            <v>QUADRO DE DIStRIBUICAO DE ENERGIA DE EmBUtIR, Em ChAPA mEtALICA, PARA 32 DISJun.tORES tERmOmAGNEtICOS mONOPOLARES, COm BARRAmENtO tRIFASICO E NEUtRO, FORNECImENtO E INStALACAO</v>
          </cell>
          <cell r="C2750" t="str">
            <v>un.</v>
          </cell>
          <cell r="D2750">
            <v>1033.57</v>
          </cell>
        </row>
        <row r="2751">
          <cell r="A2751" t="str">
            <v>74131/7</v>
          </cell>
          <cell r="B2751" t="str">
            <v>QUADRO DE DIStRIBUICAO DE ENERGIA DE EmBUtIR, Em ChAPA mEtALICA, PARA 40 DISJun.tORES tERmOmAGNEtICOS mONOPOLARES, COm BARRAmENtO tRIFASICO E NEUtRO, FORNECImENtO E INStALACAO</v>
          </cell>
          <cell r="C2751" t="str">
            <v>un.</v>
          </cell>
          <cell r="D2751">
            <v>871.77</v>
          </cell>
        </row>
        <row r="2752">
          <cell r="A2752" t="str">
            <v>74131/8</v>
          </cell>
          <cell r="B2752" t="str">
            <v>QUADRO DE DIStRIBUICAO DE ENERGIA DE EmBUtIR, Em ChAPA mEtALICA, PARA 50 DISJun.tORES tERmOmAGNEtICOS mONOPOLARES, COm BARRAmENtO tRIFASICO E NEUtRO, FORNECImENtO E INStALACAO</v>
          </cell>
          <cell r="C2752" t="str">
            <v>un.</v>
          </cell>
          <cell r="D2752">
            <v>1294.24</v>
          </cell>
        </row>
        <row r="2753">
          <cell r="A2753">
            <v>83463</v>
          </cell>
          <cell r="B2753" t="str">
            <v>QUADRO DE DIStRIBUICAO DE ENERGIA Em ChAPA DE ACO GALVANIZADO, PARA 12 DISJun.tORES tERmOmAGNEtICOS mONOPOLARES, COm BARRAmENtO tRIFASICO E NEUtRO - FORNECImENtO E INStALACAO</v>
          </cell>
          <cell r="C2753" t="str">
            <v>un.</v>
          </cell>
          <cell r="D2753">
            <v>346.75</v>
          </cell>
        </row>
        <row r="2754">
          <cell r="A2754">
            <v>84402</v>
          </cell>
          <cell r="B2754" t="str">
            <v>QUADRO DE DIStRIBUICAO DE ENERGIA P/ 6 DISJun.tORES tERmOmAGNEtICOS mONOPOLARES SEm BARRAmENtO, DE EmBUtIR, Em ChAPA mEtALICA - FORNECImENtO E INStALACAO</v>
          </cell>
          <cell r="C2754" t="str">
            <v>un.</v>
          </cell>
          <cell r="D2754">
            <v>88.8</v>
          </cell>
        </row>
        <row r="2755">
          <cell r="A2755">
            <v>93653</v>
          </cell>
          <cell r="B2755" t="str">
            <v>DISJun.tOR mONOPOLAR tIPO DIN, CORRENtE NOmINAL DE 10A - FORNECImENtO E INStALAÇÃO. AF_04/2016</v>
          </cell>
          <cell r="C2755" t="str">
            <v>un.</v>
          </cell>
          <cell r="D2755">
            <v>10.67</v>
          </cell>
        </row>
        <row r="2756">
          <cell r="A2756">
            <v>93654</v>
          </cell>
          <cell r="B2756" t="str">
            <v>DISJun.tOR mONOPOLAR tIPO DIN, CORRENtE NOmINAL DE 16A - FORNECImENtO E INStALAÇÃO. AF_04/2016</v>
          </cell>
          <cell r="C2756" t="str">
            <v>un.</v>
          </cell>
          <cell r="D2756">
            <v>11.34</v>
          </cell>
        </row>
        <row r="2757">
          <cell r="A2757">
            <v>93655</v>
          </cell>
          <cell r="B2757" t="str">
            <v>DISJun.tOR mONOPOLAR tIPO DIN, CORRENtE NOmINAL DE 20A - FORNECImENtO E INStALAÇÃO. AF_04/2016</v>
          </cell>
          <cell r="C2757" t="str">
            <v>un.</v>
          </cell>
          <cell r="D2757">
            <v>12.44</v>
          </cell>
        </row>
        <row r="2758">
          <cell r="A2758">
            <v>93656</v>
          </cell>
          <cell r="B2758" t="str">
            <v>DISJun.tOR mONOPOLAR tIPO DIN, CORRENtE NOmINAL DE 25A - FORNECImENtO E INStALAÇÃO. AF_04/2016</v>
          </cell>
          <cell r="C2758" t="str">
            <v>un.</v>
          </cell>
          <cell r="D2758">
            <v>12.44</v>
          </cell>
        </row>
        <row r="2759">
          <cell r="A2759">
            <v>93657</v>
          </cell>
          <cell r="B2759" t="str">
            <v>DISJun.tOR mONOPOLAR tIPO DIN, CORRENtE NOmINAL DE 32A - FORNECImENtO E INStALAÇÃO. AF_04/2016</v>
          </cell>
          <cell r="C2759" t="str">
            <v>un.</v>
          </cell>
          <cell r="D2759">
            <v>13.87</v>
          </cell>
        </row>
        <row r="2760">
          <cell r="A2760">
            <v>93658</v>
          </cell>
          <cell r="B2760" t="str">
            <v>DISJun.tOR mONOPOLAR tIPO DIN, CORRENtE NOmINAL DE 40A - FORNECImENtO E INStALAÇÃO. AF_04/2016</v>
          </cell>
          <cell r="C2760" t="str">
            <v>un.</v>
          </cell>
          <cell r="D2760">
            <v>20.260000000000002</v>
          </cell>
        </row>
        <row r="2761">
          <cell r="A2761">
            <v>93659</v>
          </cell>
          <cell r="B2761" t="str">
            <v>DISJun.tOR mONOPOLAR tIPO DIN, CORRENtE NOmINAL DE 50A - FORNECImENtO E INStALAÇÃO. AF_04/2016</v>
          </cell>
          <cell r="C2761" t="str">
            <v>un.</v>
          </cell>
          <cell r="D2761">
            <v>23.23</v>
          </cell>
        </row>
        <row r="2762">
          <cell r="A2762">
            <v>93660</v>
          </cell>
          <cell r="B2762" t="str">
            <v>DISJun.tOR BIPOLAR tIPO DIN, CORRENtE NOmINAL DE 10A - FORNECImENtO E INStALAÇÃO. AF_04/2016</v>
          </cell>
          <cell r="C2762" t="str">
            <v>un.</v>
          </cell>
          <cell r="D2762">
            <v>52.47</v>
          </cell>
        </row>
        <row r="2763">
          <cell r="A2763">
            <v>93661</v>
          </cell>
          <cell r="B2763" t="str">
            <v>DISJun.tOR BIPOLAR tIPO DIN, CORRENtE NOmINAL DE 16A - FORNECImENtO E INStALAÇÃO. AF_04/2016</v>
          </cell>
          <cell r="C2763" t="str">
            <v>un.</v>
          </cell>
          <cell r="D2763">
            <v>53.77</v>
          </cell>
        </row>
        <row r="2764">
          <cell r="A2764">
            <v>93662</v>
          </cell>
          <cell r="B2764" t="str">
            <v>DISJun.tOR BIPOLAR tIPO DIN, CORRENtE NOmINAL DE 20A - FORNECImENtO E INStALAÇÃO. AF_04/2016</v>
          </cell>
          <cell r="C2764" t="str">
            <v>un.</v>
          </cell>
          <cell r="D2764">
            <v>56.05</v>
          </cell>
        </row>
        <row r="2765">
          <cell r="A2765">
            <v>93663</v>
          </cell>
          <cell r="B2765" t="str">
            <v>DISJun.tOR BIPOLAR tIPO DIN, CORRENtE NOmINAL DE 25A - FORNECImENtO E INStALAÇÃO. AF_04/2016</v>
          </cell>
          <cell r="C2765" t="str">
            <v>un.</v>
          </cell>
          <cell r="D2765">
            <v>56.05</v>
          </cell>
        </row>
        <row r="2766">
          <cell r="A2766">
            <v>93664</v>
          </cell>
          <cell r="B2766" t="str">
            <v>DISJun.tOR BIPOLAR tIPO DIN, CORRENtE NOmINAL DE 32A - FORNECImENtO E INStALAÇÃO. AF_04/2016</v>
          </cell>
          <cell r="C2766" t="str">
            <v>un.</v>
          </cell>
          <cell r="D2766">
            <v>58.86</v>
          </cell>
        </row>
        <row r="2767">
          <cell r="A2767">
            <v>93665</v>
          </cell>
          <cell r="B2767" t="str">
            <v>DISJun.tOR BIPOLAR tIPO DIN, CORRENtE NOmINAL DE 40A - FORNECImENtO E INStALAÇÃO. AF_04/2016</v>
          </cell>
          <cell r="C2767" t="str">
            <v>un.</v>
          </cell>
          <cell r="D2767">
            <v>62.86</v>
          </cell>
        </row>
        <row r="2768">
          <cell r="A2768">
            <v>93666</v>
          </cell>
          <cell r="B2768" t="str">
            <v>DISJun.tOR BIPOLAR tIPO DIN, CORRENtE NOmINAL DE 50A - FORNECImENtO E INStALAÇÃO. AF_04/2016</v>
          </cell>
          <cell r="C2768" t="str">
            <v>un.</v>
          </cell>
          <cell r="D2768">
            <v>68.81</v>
          </cell>
        </row>
        <row r="2769">
          <cell r="A2769">
            <v>93667</v>
          </cell>
          <cell r="B2769" t="str">
            <v>DISJun.tOR tRIPOLAR tIPO DIN, CORRENtE NOmINAL DE 10A - FORNECImENtO E INStALAÇÃO. AF_04/2016</v>
          </cell>
          <cell r="C2769" t="str">
            <v>un.</v>
          </cell>
          <cell r="D2769">
            <v>65.56</v>
          </cell>
        </row>
        <row r="2770">
          <cell r="A2770">
            <v>93668</v>
          </cell>
          <cell r="B2770" t="str">
            <v>DISJun.tOR tRIPOLAR tIPO DIN, CORRENtE NOmINAL DE 16A - FORNECImENtO E INStALAÇÃO. AF_04/2016</v>
          </cell>
          <cell r="C2770" t="str">
            <v>un.</v>
          </cell>
          <cell r="D2770">
            <v>67.540000000000006</v>
          </cell>
        </row>
        <row r="2771">
          <cell r="A2771">
            <v>93669</v>
          </cell>
          <cell r="B2771" t="str">
            <v>DISJun.tOR tRIPOLAR tIPO DIN, CORRENtE NOmINAL DE 20A - FORNECImENtO E INStALAÇÃO. AF_04/2016</v>
          </cell>
          <cell r="C2771" t="str">
            <v>un.</v>
          </cell>
          <cell r="D2771">
            <v>70.91</v>
          </cell>
        </row>
        <row r="2772">
          <cell r="A2772">
            <v>93670</v>
          </cell>
          <cell r="B2772" t="str">
            <v>DISJun.tOR tRIPOLAR tIPO DIN, CORRENtE NOmINAL DE 25A - FORNECImENtO E INStALAÇÃO. AF_04/2016</v>
          </cell>
          <cell r="C2772" t="str">
            <v>un.</v>
          </cell>
          <cell r="D2772">
            <v>70.91</v>
          </cell>
        </row>
        <row r="2773">
          <cell r="A2773">
            <v>93671</v>
          </cell>
          <cell r="B2773" t="str">
            <v>DISJun.tOR tRIPOLAR tIPO DIN, CORRENtE NOmINAL DE 32A - FORNECImENtO E INStALAÇÃO. AF_04/2016</v>
          </cell>
          <cell r="C2773" t="str">
            <v>un.</v>
          </cell>
          <cell r="D2773">
            <v>75.16</v>
          </cell>
        </row>
        <row r="2774">
          <cell r="A2774">
            <v>93672</v>
          </cell>
          <cell r="B2774" t="str">
            <v>DISJun.tOR tRIPOLAR tIPO DIN, CORRENtE NOmINAL DE 40A - FORNECImENtO E INStALAÇÃO. AF_04/2016</v>
          </cell>
          <cell r="C2774" t="str">
            <v>un.</v>
          </cell>
          <cell r="D2774">
            <v>82.31</v>
          </cell>
        </row>
        <row r="2775">
          <cell r="A2775">
            <v>93673</v>
          </cell>
          <cell r="B2775" t="str">
            <v>DISJun.tOR tRIPOLAR tIPO DIN, CORRENtE NOmINAL DE 50A - FORNECImENtO E INStALAÇÃO. AF_04/2016</v>
          </cell>
          <cell r="C2775" t="str">
            <v>un.</v>
          </cell>
          <cell r="D2775">
            <v>91.24</v>
          </cell>
        </row>
        <row r="2776">
          <cell r="A2776">
            <v>72339</v>
          </cell>
          <cell r="B2776" t="str">
            <v>tOmADA 3P+t 30A/440V SEm PLACA - FORNECImENtO E INStALACAO</v>
          </cell>
          <cell r="C2776" t="str">
            <v>un.</v>
          </cell>
          <cell r="D2776">
            <v>62.86</v>
          </cell>
        </row>
        <row r="2777">
          <cell r="A2777">
            <v>83403</v>
          </cell>
          <cell r="B2777" t="str">
            <v>INtERRUPtOR PULSADOR DE CAmPAINhA OU mINUtERIA 2A/250V C/ CAIXA - FORNECImENtO E INStALACAO</v>
          </cell>
          <cell r="C2777" t="str">
            <v>un.</v>
          </cell>
          <cell r="D2777">
            <v>21.11</v>
          </cell>
        </row>
        <row r="2778">
          <cell r="A2778">
            <v>83465</v>
          </cell>
          <cell r="B2778" t="str">
            <v>INtERRUPtOR INtERmEDIARIO (FOUR-WAY) - FORNECImENtO E INStALACAO</v>
          </cell>
          <cell r="C2778" t="str">
            <v>un.</v>
          </cell>
          <cell r="D2778">
            <v>53.73</v>
          </cell>
        </row>
        <row r="2779">
          <cell r="A2779">
            <v>91945</v>
          </cell>
          <cell r="B2779" t="str">
            <v>SUPORtE PARAFUSADO COm PLACA DE ENCAIXE 4" X 2" ALtO (2,00 m DO PISO) PARA PONtO ELÉtRICO - FORNECImENtO E INStALAÇÃO. AF_12/2015</v>
          </cell>
          <cell r="C2779" t="str">
            <v>un.</v>
          </cell>
          <cell r="D2779">
            <v>9.56</v>
          </cell>
        </row>
        <row r="2780">
          <cell r="A2780">
            <v>91946</v>
          </cell>
          <cell r="B2780" t="str">
            <v>SUPORtE PARAFUSADO COm PLACA DE ENCAIXE 4" X 2" mÉDIO (1,30 m DO PISO) PARA PONtO ELÉtRICO - FORNECImENtO E INStALAÇÃO. AF_12/2015</v>
          </cell>
          <cell r="C2780" t="str">
            <v>un.</v>
          </cell>
          <cell r="D2780">
            <v>7.81</v>
          </cell>
        </row>
        <row r="2781">
          <cell r="A2781">
            <v>91947</v>
          </cell>
          <cell r="B2781" t="str">
            <v>SUPORtE PARAFUSADO COm PLACA DE ENCAIXE 4" X 2" BAIXO (0,30 m DO PISO) PARA PONtO ELÉtRICO - FORNECImENtO E INStALAÇÃO. AF_12/2015</v>
          </cell>
          <cell r="C2781" t="str">
            <v>un.</v>
          </cell>
          <cell r="D2781">
            <v>6.73</v>
          </cell>
        </row>
        <row r="2782">
          <cell r="A2782">
            <v>91949</v>
          </cell>
          <cell r="B2782" t="str">
            <v>SUPORtE PARAFUSADO COm PLACA DE ENCAIXE 4" X 4" ALtO (2,00 m DO PISO) PARA PONtO ELÉtRICO - FORNECImENtO E INStALAÇÃO. AF_12/2015</v>
          </cell>
          <cell r="C2782" t="str">
            <v>un.</v>
          </cell>
          <cell r="D2782">
            <v>14.25</v>
          </cell>
        </row>
        <row r="2783">
          <cell r="A2783">
            <v>91950</v>
          </cell>
          <cell r="B2783" t="str">
            <v>SUPORtE PARAFUSADO COm PLACA DE ENCAIXE 4" X 4" mÉDIO (1,30 m DO PISO) PARA PONtO ELÉtRICO - FORNECImENtO E INStALAÇÃO. AF_12/2015</v>
          </cell>
          <cell r="C2783" t="str">
            <v>un.</v>
          </cell>
          <cell r="D2783">
            <v>12.14</v>
          </cell>
        </row>
        <row r="2784">
          <cell r="A2784">
            <v>91951</v>
          </cell>
          <cell r="B2784" t="str">
            <v>SUPORtE PARAFUSADO COm PLACA DE ENCAIXE 4" X 4" BAIXO (0,30 m DO PISO) PARA PONtO ELÉtRICO - FORNECImENtO E INStALAÇÃO. AF_12/2015</v>
          </cell>
          <cell r="C2784" t="str">
            <v>un.</v>
          </cell>
          <cell r="D2784">
            <v>10.87</v>
          </cell>
        </row>
        <row r="2785">
          <cell r="A2785">
            <v>91952</v>
          </cell>
          <cell r="B2785" t="str">
            <v>INtERRUPtOR SImPLES (1 mÓDULO), 10A/250V, SEm SUPORtE E SEm PLACA - FORNECImENtO E INStALAÇÃO. AF_12/2015</v>
          </cell>
          <cell r="C2785" t="str">
            <v>un.</v>
          </cell>
          <cell r="D2785">
            <v>18.079999999999998</v>
          </cell>
        </row>
        <row r="2786">
          <cell r="A2786">
            <v>91953</v>
          </cell>
          <cell r="B2786" t="str">
            <v>INtERRUPtOR SImPLES (1 mÓDULO), 10A/250V, INCLUINDO SUPORtE E PLACA - FORNECImENtO E INStALAÇÃO. AF_12/2015</v>
          </cell>
          <cell r="C2786" t="str">
            <v>un.</v>
          </cell>
          <cell r="D2786">
            <v>25.89</v>
          </cell>
        </row>
        <row r="2787">
          <cell r="A2787">
            <v>91954</v>
          </cell>
          <cell r="B2787" t="str">
            <v>INtERRUPtOR PARALELO (1 mÓDULO), 10A/250V, SEm SUPORtE E SEm PLACA - FORNECImENtO E INStALAÇÃO. AF_12/2015</v>
          </cell>
          <cell r="C2787" t="str">
            <v>un.</v>
          </cell>
          <cell r="D2787">
            <v>24.32</v>
          </cell>
        </row>
        <row r="2788">
          <cell r="A2788">
            <v>91955</v>
          </cell>
          <cell r="B2788" t="str">
            <v>INtERRUPtOR PARALELO (1 mÓDULO), 10A/250V, INCLUINDO SUPORtE E PLACA - FORNECImENtO E INStALAÇÃO. AF_12/2015</v>
          </cell>
          <cell r="C2788" t="str">
            <v>un.</v>
          </cell>
          <cell r="D2788">
            <v>32.130000000000003</v>
          </cell>
        </row>
        <row r="2789">
          <cell r="A2789">
            <v>91956</v>
          </cell>
          <cell r="B2789" t="str">
            <v>INtERRUPtOR SImPLES (1 mÓDULO) COm INtERRUPtOR PARALELO (1 mÓDULO), 10A/250V, SEm SUPORtE E SEm PLACA - FORNECImENtO E INStALAÇÃO. AF_12/2015</v>
          </cell>
          <cell r="C2789" t="str">
            <v>un.</v>
          </cell>
          <cell r="D2789">
            <v>39.229999999999997</v>
          </cell>
        </row>
        <row r="2790">
          <cell r="A2790">
            <v>91957</v>
          </cell>
          <cell r="B2790" t="str">
            <v>INtERRUPtOR SImPLES (1 mÓDULO) COm INtERRUPtOR PARALELO (1 mÓDULO), 10A/250V, INCLUINDO SUPORtE E PLACA - FORNECImENtO E INStALAÇÃO. AF_12/2015</v>
          </cell>
          <cell r="C2790" t="str">
            <v>un.</v>
          </cell>
          <cell r="D2790">
            <v>47.04</v>
          </cell>
        </row>
        <row r="2791">
          <cell r="A2791">
            <v>91958</v>
          </cell>
          <cell r="B2791" t="str">
            <v>INtERRUPtOR SImPLES (2 mÓDULOS), 10A/250V, SEm SUPORtE E SEm PLACA - FORNECImENtO E INStALAÇÃO. AF_12/2015</v>
          </cell>
          <cell r="C2791" t="str">
            <v>un.</v>
          </cell>
          <cell r="D2791">
            <v>33.04</v>
          </cell>
        </row>
        <row r="2792">
          <cell r="A2792">
            <v>91959</v>
          </cell>
          <cell r="B2792" t="str">
            <v>INtERRUPtOR SImPLES (2 mÓDULOS), 10A/250V, INCLUINDO SUPORtE E PLACA - FORNECImENtO E INStALAÇÃO. AF_12/2015</v>
          </cell>
          <cell r="C2792" t="str">
            <v>un.</v>
          </cell>
          <cell r="D2792">
            <v>40.85</v>
          </cell>
        </row>
        <row r="2793">
          <cell r="A2793">
            <v>91960</v>
          </cell>
          <cell r="B2793" t="str">
            <v>INtERRUPtOR PARALELO (2 mÓDULOS), 10A/250V, SEm SUPORtE E SEm PLACA - FORNECImENtO E INStALAÇÃO. AF_12/2015</v>
          </cell>
          <cell r="C2793" t="str">
            <v>un.</v>
          </cell>
          <cell r="D2793">
            <v>45.48</v>
          </cell>
        </row>
        <row r="2794">
          <cell r="A2794">
            <v>91961</v>
          </cell>
          <cell r="B2794" t="str">
            <v>INtERRUPtOR PARALELO (2 mÓDULOS), 10A/250V, INCLUINDO SUPORtE E PLACA - FORNECImENtO E INStALAÇÃO. AF_12/2015</v>
          </cell>
          <cell r="C2794" t="str">
            <v>un.</v>
          </cell>
          <cell r="D2794">
            <v>53.29</v>
          </cell>
        </row>
        <row r="2795">
          <cell r="A2795">
            <v>91962</v>
          </cell>
          <cell r="B2795" t="str">
            <v>INtERRUPtOR SImPLES (1 mÓDULO) COm INtERRUPtOR PARALELO (2 mÓDULOS), 10A/250V, SEm SUPORtE E SEm PLACA - FORNECImENtO E INStALAÇÃO. AF_12/2015</v>
          </cell>
          <cell r="C2795" t="str">
            <v>un.</v>
          </cell>
          <cell r="D2795">
            <v>60.44</v>
          </cell>
        </row>
        <row r="2796">
          <cell r="A2796">
            <v>91963</v>
          </cell>
          <cell r="B2796" t="str">
            <v>INtERRUPtOR SImPLES (1 mÓDULO) COm INtERRUPtOR PARALELO (2 mÓDULOS), 10A/250V, INCLUINDO SUPORtE E PLACA - FORNECImENtO E INStALAÇÃO. AF_12/2015</v>
          </cell>
          <cell r="C2796" t="str">
            <v>un.</v>
          </cell>
          <cell r="D2796">
            <v>68.25</v>
          </cell>
        </row>
        <row r="2797">
          <cell r="A2797">
            <v>91964</v>
          </cell>
          <cell r="B2797" t="str">
            <v>INtERRUPtOR SImPLES (2 mÓDULOS) COm INtERRUPtOR PARALELO (1 mÓDULO), 10A/250V, SEm SUPORtE E SEm PLACA - FORNECImENtO E INStALAÇÃO. AF_12/2015</v>
          </cell>
          <cell r="C2797" t="str">
            <v>un.</v>
          </cell>
          <cell r="D2797">
            <v>54.19</v>
          </cell>
        </row>
        <row r="2798">
          <cell r="A2798">
            <v>91965</v>
          </cell>
          <cell r="B2798" t="str">
            <v>INtERRUPtOR SImPLES (2 mÓDULOS) COm INtERRUPtOR PARALELO (1 mÓDULO), 10A/250V, INCLUINDO SUPORtE E PLACA - FORNECImENtO E INStALAÇÃO. AF_12/2015</v>
          </cell>
          <cell r="C2798" t="str">
            <v>un.</v>
          </cell>
          <cell r="D2798">
            <v>62</v>
          </cell>
        </row>
        <row r="2799">
          <cell r="A2799">
            <v>91966</v>
          </cell>
          <cell r="B2799" t="str">
            <v>INtERRUPtOR SImPLES (3 mÓDULOS), 10A/250V, SEm SUPORtE E SEm PLACA - FORNECImENtO E INStALAÇÃO. AF_12/2015</v>
          </cell>
          <cell r="C2799" t="str">
            <v>un.</v>
          </cell>
          <cell r="D2799">
            <v>47.99</v>
          </cell>
        </row>
        <row r="2800">
          <cell r="A2800">
            <v>91967</v>
          </cell>
          <cell r="B2800" t="str">
            <v>INtERRUPtOR SImPLES (3 mÓDULOS), 10A/250V, INCLUINDO SUPORtE E PLACA - FORNECImENtO E INStALAÇÃO. AF_12/2015</v>
          </cell>
          <cell r="C2800" t="str">
            <v>un.</v>
          </cell>
          <cell r="D2800">
            <v>55.8</v>
          </cell>
        </row>
        <row r="2801">
          <cell r="A2801">
            <v>91968</v>
          </cell>
          <cell r="B2801" t="str">
            <v>INtERRUPtOR PARALELO (3 mÓDULOS), 10A/250V, SEm SUPORtE E SEm PLACA - FORNECImENtO E INStALAÇÃO. AF_12/2015</v>
          </cell>
          <cell r="C2801" t="str">
            <v>un.</v>
          </cell>
          <cell r="D2801">
            <v>66.63</v>
          </cell>
        </row>
        <row r="2802">
          <cell r="A2802">
            <v>91969</v>
          </cell>
          <cell r="B2802" t="str">
            <v>INtERRUPtOR PARALELO (3 mÓDULOS), 10A/250V, INCLUINDO SUPORtE E PLACA - FORNECImENtO E INStALAÇÃO. AF_12/2015</v>
          </cell>
          <cell r="C2802" t="str">
            <v>un.</v>
          </cell>
          <cell r="D2802">
            <v>74.44</v>
          </cell>
        </row>
        <row r="2803">
          <cell r="A2803">
            <v>91970</v>
          </cell>
          <cell r="B2803" t="str">
            <v>INtERRUPtOR SImPLES (3 mÓDULOS) COm INtERRUPtOR PARALELO (1 mÓDULO), 10A/250V, SEm SUPORtE E SEm PLACA - FORNECImENtO E INStALAÇÃO. AF_12/2015</v>
          </cell>
          <cell r="C2803" t="str">
            <v>un.</v>
          </cell>
          <cell r="D2803">
            <v>69.5</v>
          </cell>
        </row>
        <row r="2804">
          <cell r="A2804">
            <v>91971</v>
          </cell>
          <cell r="B2804" t="str">
            <v>INtERRUPtOR SImPLES (3 mÓDULOS) COm INtERRUPtOR PARALELO (1 mÓDULO), 10A/250V, INCLUINDO SUPORtE E PLACA - FORNECImENtO E INStALAÇÃO. AF_12/2015</v>
          </cell>
          <cell r="C2804" t="str">
            <v>un.</v>
          </cell>
          <cell r="D2804">
            <v>81.64</v>
          </cell>
        </row>
        <row r="2805">
          <cell r="A2805">
            <v>91972</v>
          </cell>
          <cell r="B2805" t="str">
            <v>INtERRUPtOR SImPLES (2 mÓDULOS) COm INtERRUPtOR PARALELO (2 mÓDULOS), 10A/250V, SEm SUPORtE E SEm PLACA - FORNECImENtO E INStALAÇÃO. AF_12/2015</v>
          </cell>
          <cell r="C2805" t="str">
            <v>un.</v>
          </cell>
          <cell r="D2805">
            <v>75.760000000000005</v>
          </cell>
        </row>
        <row r="2806">
          <cell r="A2806">
            <v>91973</v>
          </cell>
          <cell r="B2806" t="str">
            <v>INtERRUPtOR SImPLES (2 mÓDULOS) COm INtERRUPtOR PARALELO (2 mÓDULOS), 10A/250V, INCLUINDO SUPORtE E PLACA - FORNECImENtO E INStALAÇÃO. AF_12/2015</v>
          </cell>
          <cell r="C2806" t="str">
            <v>un.</v>
          </cell>
          <cell r="D2806">
            <v>87.9</v>
          </cell>
        </row>
        <row r="2807">
          <cell r="A2807">
            <v>91974</v>
          </cell>
          <cell r="B2807" t="str">
            <v>INtERRUPtOR SImPLES (4 mÓDULOS), 10A/250V, SEm SUPORtE E SEm PLACA - FORNECImENtO E INStALAÇÃO. AF_12/2015</v>
          </cell>
          <cell r="C2807" t="str">
            <v>un.</v>
          </cell>
          <cell r="D2807">
            <v>63.26</v>
          </cell>
        </row>
        <row r="2808">
          <cell r="A2808">
            <v>91975</v>
          </cell>
          <cell r="B2808" t="str">
            <v>INtERRUPtOR SImPLES (4 mÓDULOS), 10A/250V, INCLUINDO SUPORtE E PLACA - FORNECImENtO E INStALAÇÃO. AF_12/2015</v>
          </cell>
          <cell r="C2808" t="str">
            <v>un.</v>
          </cell>
          <cell r="D2808">
            <v>75.400000000000006</v>
          </cell>
        </row>
        <row r="2809">
          <cell r="A2809">
            <v>91976</v>
          </cell>
          <cell r="B2809" t="str">
            <v>INtERRUPtOR SImPLES (6 mÓDULOS), 10A/250V, SEm SUPORtE E SEm PLACA - FORNECImENtO E INStALAÇÃO. AF_12/2015</v>
          </cell>
          <cell r="C2809" t="str">
            <v>un.</v>
          </cell>
          <cell r="D2809">
            <v>93.27</v>
          </cell>
        </row>
        <row r="2810">
          <cell r="A2810">
            <v>91977</v>
          </cell>
          <cell r="B2810" t="str">
            <v>INtERRUPtOR SImPLES (6 mÓDULOS), 10A/250V, INCLUINDO SUPORtE E PLACA - FORNECImENtO E INStALAÇÃO. AF_12/2015</v>
          </cell>
          <cell r="C2810" t="str">
            <v>un.</v>
          </cell>
          <cell r="D2810">
            <v>105.41</v>
          </cell>
        </row>
        <row r="2811">
          <cell r="A2811">
            <v>91978</v>
          </cell>
          <cell r="B2811" t="str">
            <v>INtERRUPtOR INtERmEDIÁRIO (1 mÓDULO), 10A/250V, SEm SUPORtE E SEm PLACA - FORNECImENtO E INStALAÇÃO. AF_09/2017</v>
          </cell>
          <cell r="C2811" t="str">
            <v>un.</v>
          </cell>
          <cell r="D2811">
            <v>37.9</v>
          </cell>
        </row>
        <row r="2812">
          <cell r="A2812">
            <v>91979</v>
          </cell>
          <cell r="B2812" t="str">
            <v>INtERRUPtOR INtERmEDIÁRIO (1 mÓDULO), 10A/250V, INCLUINDO SUPORtE E PLACA - FORNECImENtO E INStALAÇÃO. AF_09/2017</v>
          </cell>
          <cell r="C2812" t="str">
            <v>un.</v>
          </cell>
          <cell r="D2812">
            <v>45.71</v>
          </cell>
        </row>
        <row r="2813">
          <cell r="A2813">
            <v>91980</v>
          </cell>
          <cell r="B2813" t="str">
            <v>INtERRUPtOR BIPOLAR (1 mÓDULO), 10A/250V, SEm SUPORtE E SEm PLACA - FORNECImENtO E INStALAÇÃO. AF_09/2017</v>
          </cell>
          <cell r="C2813" t="str">
            <v>un.</v>
          </cell>
          <cell r="D2813">
            <v>36.79</v>
          </cell>
        </row>
        <row r="2814">
          <cell r="A2814">
            <v>91981</v>
          </cell>
          <cell r="B2814" t="str">
            <v>INtERRUPtOR BIPOLAR (1 mÓDULO), 10A/250V, INCLUINDO SUPORtE E PLACA - FORNECImENtO E INStALAÇÃO. AF_09/2017</v>
          </cell>
          <cell r="C2814" t="str">
            <v>un.</v>
          </cell>
          <cell r="D2814">
            <v>44.6</v>
          </cell>
        </row>
        <row r="2815">
          <cell r="A2815">
            <v>91982</v>
          </cell>
          <cell r="B2815" t="str">
            <v>DImmER ROtAtIVO (1 mÓDULO), 220V/600W, SEm SUPORtE E SEm PLACA - FORNECImENtO E INStALAÇÃO. AF_09/2017</v>
          </cell>
          <cell r="C2815" t="str">
            <v>un.</v>
          </cell>
          <cell r="D2815">
            <v>82.39</v>
          </cell>
        </row>
        <row r="2816">
          <cell r="A2816">
            <v>91983</v>
          </cell>
          <cell r="B2816" t="str">
            <v>DImmER ROtAtIVO (1 mÓDULO), 220V/600W, INCLUINDO SUPORtE E PLACA - FORNECImENtO E INStALAÇÃO. AF_09/2017</v>
          </cell>
          <cell r="C2816" t="str">
            <v>un.</v>
          </cell>
          <cell r="D2816">
            <v>90.2</v>
          </cell>
        </row>
        <row r="2817">
          <cell r="A2817">
            <v>91984</v>
          </cell>
          <cell r="B2817" t="str">
            <v>INtERRUPtOR PULSADOR CAmPAINhA (1 mÓDULO), 10A/250V, SEm SUPORtE E SEm PLACA - FORNECImENtO E INStALAÇÃO. AF_09/2017</v>
          </cell>
          <cell r="C2817" t="str">
            <v>un.</v>
          </cell>
          <cell r="D2817">
            <v>17.05</v>
          </cell>
        </row>
        <row r="2818">
          <cell r="A2818">
            <v>91985</v>
          </cell>
          <cell r="B2818" t="str">
            <v>INtERRUPtOR PULSADOR CAmPAINhA (1 mÓDULO), 10A/250V, INCLUINDO SUPORtE E PLACA - FORNECImENtO E INStALAÇÃO. AF_09/2017</v>
          </cell>
          <cell r="C2818" t="str">
            <v>un.</v>
          </cell>
          <cell r="D2818">
            <v>24.86</v>
          </cell>
        </row>
        <row r="2819">
          <cell r="A2819">
            <v>91986</v>
          </cell>
          <cell r="B2819" t="str">
            <v>CAmPAINhA CIGARRA (1 mÓDULO), 10A/250V, SEm SUPORtE E SEm PLACA - FORNECImENtO E INStALAÇÃO. AF_09/2017</v>
          </cell>
          <cell r="C2819" t="str">
            <v>un.</v>
          </cell>
          <cell r="D2819">
            <v>35.31</v>
          </cell>
        </row>
        <row r="2820">
          <cell r="A2820">
            <v>91987</v>
          </cell>
          <cell r="B2820" t="str">
            <v>CAmPAINhA CIGARRA (1 mÓDULO), 10A/250V, INCLUINDO SUPORtE E PLACA - FORNECImENtO E INStALAÇÃO. AF_09/2017</v>
          </cell>
          <cell r="C2820" t="str">
            <v>un.</v>
          </cell>
          <cell r="D2820">
            <v>43.12</v>
          </cell>
        </row>
        <row r="2821">
          <cell r="A2821">
            <v>91988</v>
          </cell>
          <cell r="B2821" t="str">
            <v>INtERRUPtOR PULSADOR mINUtERIA (1 mÓDULO), 10A/250V, SEm SUPORtE E SEm PLACA - FORNECImENtO E INStALAÇÃO. AF_09/2017</v>
          </cell>
          <cell r="C2821" t="str">
            <v>un.</v>
          </cell>
          <cell r="D2821">
            <v>20.79</v>
          </cell>
        </row>
        <row r="2822">
          <cell r="A2822">
            <v>91989</v>
          </cell>
          <cell r="B2822" t="str">
            <v>INtERRUPtOR PULSADOR mINUtERIA (1 mÓDULO), 10A/250V, INCLUINDO SUPORtE E PLACA - FORNECImENtO E INStALAÇÃO. AF_09/2017</v>
          </cell>
          <cell r="C2822" t="str">
            <v>un.</v>
          </cell>
          <cell r="D2822">
            <v>28.6</v>
          </cell>
        </row>
        <row r="2823">
          <cell r="A2823">
            <v>91990</v>
          </cell>
          <cell r="B2823" t="str">
            <v>tOmADA ALtA DE EmBUtIR (1 mÓDULO), 2P+t 10 A, SEm SUPORtE E SEm PLACA - FORNECImENtO E INStALAÇÃO. AF_12/2015</v>
          </cell>
          <cell r="C2823" t="str">
            <v>un.</v>
          </cell>
          <cell r="D2823">
            <v>33.08</v>
          </cell>
        </row>
        <row r="2824">
          <cell r="A2824">
            <v>91991</v>
          </cell>
          <cell r="B2824" t="str">
            <v>tOmADA ALtA DE EmBUtIR (1 mÓDULO), 2P+t 20 A, SEm SUPORtE E SEm PLACA - FORNECImENtO E INStALAÇÃO. AF_12/2015</v>
          </cell>
          <cell r="C2824" t="str">
            <v>un.</v>
          </cell>
          <cell r="D2824">
            <v>35.1</v>
          </cell>
        </row>
        <row r="2825">
          <cell r="A2825">
            <v>91992</v>
          </cell>
          <cell r="B2825" t="str">
            <v>tOmADA ALtA DE EmBUtIR (1 mÓDULO), 2P+t 10 A, INCLUINDO SUPORtE E PLACA - FORNECImENtO E INStALAÇÃO. AF_12/2015</v>
          </cell>
          <cell r="C2825" t="str">
            <v>un.</v>
          </cell>
          <cell r="D2825">
            <v>40.89</v>
          </cell>
        </row>
        <row r="2826">
          <cell r="A2826">
            <v>91993</v>
          </cell>
          <cell r="B2826" t="str">
            <v>tOmADA ALtA DE EmBUtIR (1 mÓDULO), 2P+t 20 A, INCLUINDO SUPORtE E PLACA - FORNECImENtO E INStALAÇÃO. AF_12/2015</v>
          </cell>
          <cell r="C2826" t="str">
            <v>un.</v>
          </cell>
          <cell r="D2826">
            <v>42.91</v>
          </cell>
        </row>
        <row r="2827">
          <cell r="A2827">
            <v>91994</v>
          </cell>
          <cell r="B2827" t="str">
            <v>tOmADA mÉDIA DE EmBUtIR (1 mÓDULO), 2P+t 10 A, SEm SUPORtE E SEm PLACA - FORNECImENtO E INStALAÇÃO. AF_12/2015</v>
          </cell>
          <cell r="C2827" t="str">
            <v>un.</v>
          </cell>
          <cell r="D2827">
            <v>23.27</v>
          </cell>
        </row>
        <row r="2828">
          <cell r="A2828">
            <v>91995</v>
          </cell>
          <cell r="B2828" t="str">
            <v>tOmADA mÉDIA DE EmBUtIR (1 mÓDULO), 2P+t 20 A, SEm SUPORtE E SEm PLACA - FORNECImENtO E INStALAÇÃO. AF_12/2015</v>
          </cell>
          <cell r="C2828" t="str">
            <v>un.</v>
          </cell>
          <cell r="D2828">
            <v>25.29</v>
          </cell>
        </row>
        <row r="2829">
          <cell r="A2829">
            <v>91996</v>
          </cell>
          <cell r="B2829" t="str">
            <v>tOmADA mÉDIA DE EmBUtIR (1 mÓDULO), 2P+t 10 A, INCLUINDO SUPORtE E PLACA - FORNECImENtO E INStALAÇÃO. AF_12/2015</v>
          </cell>
          <cell r="C2829" t="str">
            <v>un.</v>
          </cell>
          <cell r="D2829">
            <v>31.08</v>
          </cell>
        </row>
        <row r="2830">
          <cell r="A2830">
            <v>91997</v>
          </cell>
          <cell r="B2830" t="str">
            <v>tOmADA mÉDIA DE EmBUtIR (1 mÓDULO), 2P+t 20 A, INCLUINDO SUPORtE E PLACA - FORNECImENtO E INStALAÇÃO. AF_12/2015</v>
          </cell>
          <cell r="C2830" t="str">
            <v>un.</v>
          </cell>
          <cell r="D2830">
            <v>33.1</v>
          </cell>
        </row>
        <row r="2831">
          <cell r="A2831">
            <v>91998</v>
          </cell>
          <cell r="B2831" t="str">
            <v>tOmADA BAIXA DE EmBUtIR (1 mÓDULO), 2P+t 10 A, SEm SUPORtE E SEm PLACA - FORNECImENtO E INStALAÇÃO. AF_12/2015</v>
          </cell>
          <cell r="C2831" t="str">
            <v>un.</v>
          </cell>
          <cell r="D2831">
            <v>19.47</v>
          </cell>
        </row>
        <row r="2832">
          <cell r="A2832">
            <v>91999</v>
          </cell>
          <cell r="B2832" t="str">
            <v>tOmADA BAIXA DE EmBUtIR (1 mÓDULO), 2P+t 20 A, SEm SUPORtE E SEm PLACA - FORNECImENtO E INStALAÇÃO. AF_12/2015</v>
          </cell>
          <cell r="C2832" t="str">
            <v>un.</v>
          </cell>
          <cell r="D2832">
            <v>21.49</v>
          </cell>
        </row>
        <row r="2833">
          <cell r="A2833">
            <v>92000</v>
          </cell>
          <cell r="B2833" t="str">
            <v>tOmADA BAIXA DE EmBUtIR (1 mÓDULO), 2P+t 10 A, INCLUINDO SUPORtE E PLACA - FORNECImENtO E INStALAÇÃO. AF_12/2015</v>
          </cell>
          <cell r="C2833" t="str">
            <v>un.</v>
          </cell>
          <cell r="D2833">
            <v>27.28</v>
          </cell>
        </row>
        <row r="2834">
          <cell r="A2834">
            <v>92001</v>
          </cell>
          <cell r="B2834" t="str">
            <v>tOmADA BAIXA DE EmBUtIR (1 mÓDULO), 2P+t 20 A, INCLUINDO SUPORtE E PLACA - FORNECImENtO E INStALAÇÃO. AF_12/2015</v>
          </cell>
          <cell r="C2834" t="str">
            <v>un.</v>
          </cell>
          <cell r="D2834">
            <v>29.3</v>
          </cell>
        </row>
        <row r="2835">
          <cell r="A2835">
            <v>92002</v>
          </cell>
          <cell r="B2835" t="str">
            <v>tOmADA mÉDIA DE EmBUtIR (2 mÓDULOS), 2P+t 10 A, SEm SUPORtE E SEm PLACA - FORNECImENtO E INStALAÇÃO. AF_12/2015</v>
          </cell>
          <cell r="C2835" t="str">
            <v>un.</v>
          </cell>
          <cell r="D2835">
            <v>43.38</v>
          </cell>
        </row>
        <row r="2836">
          <cell r="A2836">
            <v>92003</v>
          </cell>
          <cell r="B2836" t="str">
            <v>tOmADA mÉDIA DE EmBUtIR (2 mÓDULOS), 2P+t 20 A, SEm SUPORtE E SEm PLACA - FORNECImENtO E INStALAÇÃO. AF_12/2015</v>
          </cell>
          <cell r="C2836" t="str">
            <v>un.</v>
          </cell>
          <cell r="D2836">
            <v>47.42</v>
          </cell>
        </row>
        <row r="2837">
          <cell r="A2837">
            <v>92004</v>
          </cell>
          <cell r="B2837" t="str">
            <v>tOmADA mÉDIA DE EmBUtIR (2 mÓDULOS), 2P+t 10 A, INCLUINDO SUPORtE E PLACA - FORNECImENtO E INStALAÇÃO. AF_12/2015</v>
          </cell>
          <cell r="C2837" t="str">
            <v>un.</v>
          </cell>
          <cell r="D2837">
            <v>51.19</v>
          </cell>
        </row>
        <row r="2838">
          <cell r="A2838">
            <v>92005</v>
          </cell>
          <cell r="B2838" t="str">
            <v>tOmADA mÉDIA DE EmBUtIR (2 mÓDULOS), 2P+t 20 A, INCLUINDO SUPORtE E PLACA - FORNECImENtO E INStALAÇÃO. AF_12/2015</v>
          </cell>
          <cell r="C2838" t="str">
            <v>un.</v>
          </cell>
          <cell r="D2838">
            <v>55.23</v>
          </cell>
        </row>
        <row r="2839">
          <cell r="A2839">
            <v>92006</v>
          </cell>
          <cell r="B2839" t="str">
            <v>tOmADA BAIXA DE EmBUtIR (2 mÓDULOS), 2P+t 10 A, SEm SUPORtE E SEm PLACA - FORNECImENtO E INStALAÇÃO. AF_12/2015</v>
          </cell>
          <cell r="C2839" t="str">
            <v>un.</v>
          </cell>
          <cell r="D2839">
            <v>35.76</v>
          </cell>
        </row>
        <row r="2840">
          <cell r="A2840">
            <v>92007</v>
          </cell>
          <cell r="B2840" t="str">
            <v>tOmADA BAIXA DE EmBUtIR (2 mÓDULOS), 2P+t 20 A, SEm SUPORtE E SEm PLACA - FORNECImENtO E INStALAÇÃO. AF_12/2015</v>
          </cell>
          <cell r="C2840" t="str">
            <v>un.</v>
          </cell>
          <cell r="D2840">
            <v>39.799999999999997</v>
          </cell>
        </row>
        <row r="2841">
          <cell r="A2841">
            <v>92008</v>
          </cell>
          <cell r="B2841" t="str">
            <v>tOmADA BAIXA DE EmBUtIR (2 mÓDULOS), 2P+t 10 A, INCLUINDO SUPORtE E PLACA - FORNECImENtO E INStALAÇÃO. AF_12/2015</v>
          </cell>
          <cell r="C2841" t="str">
            <v>un.</v>
          </cell>
          <cell r="D2841">
            <v>43.57</v>
          </cell>
        </row>
        <row r="2842">
          <cell r="A2842">
            <v>92009</v>
          </cell>
          <cell r="B2842" t="str">
            <v>tOmADA BAIXA DE EmBUtIR (2 mÓDULOS), 2P+t 20 A, INCLUINDO SUPORtE E PLACA - FORNECImENtO E INStALAÇÃO. AF_12/2015</v>
          </cell>
          <cell r="C2842" t="str">
            <v>un.</v>
          </cell>
          <cell r="D2842">
            <v>47.61</v>
          </cell>
        </row>
        <row r="2843">
          <cell r="A2843">
            <v>92010</v>
          </cell>
          <cell r="B2843" t="str">
            <v>tOmADA mÉDIA DE EmBUtIR (3 mÓDULOS), 2P+t 10 A, SEm SUPORtE E SEm PLACA - FORNECImENtO E INStALAÇÃO. AF_12/2015</v>
          </cell>
          <cell r="C2843" t="str">
            <v>un.</v>
          </cell>
          <cell r="D2843">
            <v>63.48</v>
          </cell>
        </row>
        <row r="2844">
          <cell r="A2844">
            <v>92011</v>
          </cell>
          <cell r="B2844" t="str">
            <v>tOmADA mÉDIA DE EmBUtIR (3 mÓDULOS), 2P+t 20 A, SEm SUPORtE E SEm PLACA - FORNECImENtO E INStALAÇÃO. AF_12/2015</v>
          </cell>
          <cell r="C2844" t="str">
            <v>un.</v>
          </cell>
          <cell r="D2844">
            <v>69.540000000000006</v>
          </cell>
        </row>
        <row r="2845">
          <cell r="A2845">
            <v>92012</v>
          </cell>
          <cell r="B2845" t="str">
            <v>tOmADA mÉDIA DE EmBUtIR (3 mÓDULOS), 2P+t 10 A, INCLUINDO SUPORtE E PLACA - FORNECImENtO E INStALAÇÃO. AF_12/2015</v>
          </cell>
          <cell r="C2845" t="str">
            <v>un.</v>
          </cell>
          <cell r="D2845">
            <v>71.290000000000006</v>
          </cell>
        </row>
        <row r="2846">
          <cell r="A2846">
            <v>92013</v>
          </cell>
          <cell r="B2846" t="str">
            <v>tOmADA mÉDIA DE EmBUtIR (3 mÓDULOS), 2P+t 20 A, INCLUINDO SUPORtE E PLACA - FORNECImENtO E INStALAÇÃO. AF_12/2015</v>
          </cell>
          <cell r="C2846" t="str">
            <v>un.</v>
          </cell>
          <cell r="D2846">
            <v>77.349999999999994</v>
          </cell>
        </row>
        <row r="2847">
          <cell r="A2847">
            <v>92014</v>
          </cell>
          <cell r="B2847" t="str">
            <v>tOmADA BAIXA DE EmBUtIR (3 mÓDULOS), 2P+t 10 A, SEm SUPORtE E SEm PLACA - FORNECImENtO E INStALAÇÃO. AF_12/2015</v>
          </cell>
          <cell r="C2847" t="str">
            <v>un.</v>
          </cell>
          <cell r="D2847">
            <v>52.06</v>
          </cell>
        </row>
        <row r="2848">
          <cell r="A2848">
            <v>92015</v>
          </cell>
          <cell r="B2848" t="str">
            <v>tOmADA BAIXA DE EmBUtIR (3 mÓDULOS), 2P+t 20 A, SEm SUPORtE E SEm PLACA - FORNECImENtO E INStALAÇÃO. AF_12/2015</v>
          </cell>
          <cell r="C2848" t="str">
            <v>un.</v>
          </cell>
          <cell r="D2848">
            <v>58.12</v>
          </cell>
        </row>
        <row r="2849">
          <cell r="A2849">
            <v>92016</v>
          </cell>
          <cell r="B2849" t="str">
            <v>tOmADA BAIXA DE EmBUtIR (3 mÓDULOS), 2P+t 10 A, INCLUINDO SUPORtE E PLACA - FORNECImENtO E INStALAÇÃO. AF_12/2015</v>
          </cell>
          <cell r="C2849" t="str">
            <v>un.</v>
          </cell>
          <cell r="D2849">
            <v>59.87</v>
          </cell>
        </row>
        <row r="2850">
          <cell r="A2850">
            <v>92017</v>
          </cell>
          <cell r="B2850" t="str">
            <v>tOmADA BAIXA DE EmBUtIR (3 mÓDULOS), 2P+t 20 A, INCLUINDO SUPORtE E PLACA - FORNECImENtO E INStALAÇÃO. AF_12/2015</v>
          </cell>
          <cell r="C2850" t="str">
            <v>un.</v>
          </cell>
          <cell r="D2850">
            <v>65.930000000000007</v>
          </cell>
        </row>
        <row r="2851">
          <cell r="A2851">
            <v>92018</v>
          </cell>
          <cell r="B2851" t="str">
            <v>tOmADA BAIXA DE EmBUtIR (4 mÓDULOS), 2P+t 10 A, SEm SUPORtE E SEm PLACA - FORNECImENtO E INStALAÇÃO. AF_12/2015</v>
          </cell>
          <cell r="C2851" t="str">
            <v>un.</v>
          </cell>
          <cell r="D2851">
            <v>68.88</v>
          </cell>
        </row>
        <row r="2852">
          <cell r="A2852">
            <v>92019</v>
          </cell>
          <cell r="B2852" t="str">
            <v>tOmADA BAIXA DE EmBUtIR (4 mÓDULOS), 2P+t 10 A, INCLUINDO SUPORtE E PLACA - FORNECImENtO E INStALAÇÃO. AF_12/2015</v>
          </cell>
          <cell r="C2852" t="str">
            <v>un.</v>
          </cell>
          <cell r="D2852">
            <v>81.02</v>
          </cell>
        </row>
        <row r="2853">
          <cell r="A2853">
            <v>92020</v>
          </cell>
          <cell r="B2853" t="str">
            <v>tOmADA BAIXA DE EmBUtIR (6 mÓDULOS), 2P+t 10 A, SEm SUPORtE E SEm PLACA - FORNECImENtO E INStALAÇÃO. AF_12/2015</v>
          </cell>
          <cell r="C2853" t="str">
            <v>un.</v>
          </cell>
          <cell r="D2853">
            <v>101.73</v>
          </cell>
        </row>
        <row r="2854">
          <cell r="A2854">
            <v>92021</v>
          </cell>
          <cell r="B2854" t="str">
            <v>tOmADA BAIXA DE EmBUtIR (6 mÓDULOS), 2P+t 10 A, INCLUINDO SUPORtE E PLACA - FORNECImENtO E INStALAÇÃO. AF_12/2015</v>
          </cell>
          <cell r="C2854" t="str">
            <v>un.</v>
          </cell>
          <cell r="D2854">
            <v>113.87</v>
          </cell>
        </row>
        <row r="2855">
          <cell r="A2855">
            <v>92022</v>
          </cell>
          <cell r="B2855" t="str">
            <v>INtERRUPtOR SImPLES (1 mÓDULO) COm 1 tOmADA DE EmBUtIR 2P+t 10 A,  SEm SUPORtE E SEm PLACA - FORNECImENtO E INStALAÇÃO. AF_12/2015</v>
          </cell>
          <cell r="C2855" t="str">
            <v>un.</v>
          </cell>
          <cell r="D2855">
            <v>38.18</v>
          </cell>
        </row>
        <row r="2856">
          <cell r="A2856">
            <v>92023</v>
          </cell>
          <cell r="B2856" t="str">
            <v>INtERRUPtOR SImPLES (1 mÓDULO) COm 1 tOmADA DE EmBUtIR 2P+t 10 A,  INCLUINDO SUPORtE E PLACA - FORNECImENtO E INStALAÇÃO. AF_12/2015</v>
          </cell>
          <cell r="C2856" t="str">
            <v>un.</v>
          </cell>
          <cell r="D2856">
            <v>45.99</v>
          </cell>
        </row>
        <row r="2857">
          <cell r="A2857">
            <v>92024</v>
          </cell>
          <cell r="B2857" t="str">
            <v>INtERRUPtOR SImPLES (1 mÓDULO) COm 2 tOmADAS DE EmBUtIR 2P+t 10 A,  SEm SUPORtE E SEm PLACA - FORNECImENtO E INStALAÇÃO. AF_12/2015</v>
          </cell>
          <cell r="C2857" t="str">
            <v>un.</v>
          </cell>
          <cell r="D2857">
            <v>58.34</v>
          </cell>
        </row>
        <row r="2858">
          <cell r="A2858">
            <v>92025</v>
          </cell>
          <cell r="B2858" t="str">
            <v>INtERRUPtOR SImPLES (1 mÓDULO) COm 2 tOmADAS DE EmBUtIR 2P+t 10 A,  INCLUINDO SUPORtE E PLACA - FORNECImENtO E INStALAÇÃO. AF_12/2015</v>
          </cell>
          <cell r="C2858" t="str">
            <v>un.</v>
          </cell>
          <cell r="D2858">
            <v>66.150000000000006</v>
          </cell>
        </row>
        <row r="2859">
          <cell r="A2859">
            <v>92026</v>
          </cell>
          <cell r="B2859" t="str">
            <v>INtERRUPtOR SImPLES (2 mÓDULOS) COm 1 tOmADA DE EmBUtIR 2P+t 10 A,  SEm SUPORtE E SEm PLACA - FORNECImENtO E INStALAÇÃO. AF_12/2015</v>
          </cell>
          <cell r="C2859" t="str">
            <v>un.</v>
          </cell>
          <cell r="D2859">
            <v>53.14</v>
          </cell>
        </row>
        <row r="2860">
          <cell r="A2860">
            <v>92027</v>
          </cell>
          <cell r="B2860" t="str">
            <v>INtERRUPtOR SImPLES (2 mÓDULOS) COm 1 tOmADA DE EmBUtIR 2P+t 10 A,  INCLUINDO SUPORtE E PLACA - FORNECImENtO E INStALAÇÃO. AF_12/2015</v>
          </cell>
          <cell r="C2860" t="str">
            <v>un.</v>
          </cell>
          <cell r="D2860">
            <v>60.95</v>
          </cell>
        </row>
        <row r="2861">
          <cell r="A2861">
            <v>92028</v>
          </cell>
          <cell r="B2861" t="str">
            <v>INtERRUPtOR PARALELO (1 mÓDULO) COm 1 tOmADA DE EmBUtIR 2P+t 10 A,  SEm SUPORtE E SEm PLACA - FORNECImENtO E INStALAÇÃO. AF_12/2015</v>
          </cell>
          <cell r="C2861" t="str">
            <v>un.</v>
          </cell>
          <cell r="D2861">
            <v>44.43</v>
          </cell>
        </row>
        <row r="2862">
          <cell r="A2862">
            <v>92029</v>
          </cell>
          <cell r="B2862" t="str">
            <v>INtERRUPtOR PARALELO (1 mÓDULO) COm 1 tOmADA DE EmBUtIR 2P+t 10 A,  INCLUINDO SUPORtE E PLACA - FORNECImENtO E INStALAÇÃO. AF_12/2015</v>
          </cell>
          <cell r="C2862" t="str">
            <v>un.</v>
          </cell>
          <cell r="D2862">
            <v>52.24</v>
          </cell>
        </row>
        <row r="2863">
          <cell r="A2863">
            <v>92030</v>
          </cell>
          <cell r="B2863" t="str">
            <v>INtERRUPtOR PARALELO (1 mÓDULO) COm 2 tOmADAS DE EmBUtIR 2P+t 10 A,  SEm SUPORtE E SEm PLACA - FORNECImENtO E INStALAÇÃO. AF_12/2015</v>
          </cell>
          <cell r="C2863" t="str">
            <v>un.</v>
          </cell>
          <cell r="D2863">
            <v>64.53</v>
          </cell>
        </row>
        <row r="2864">
          <cell r="A2864">
            <v>92031</v>
          </cell>
          <cell r="B2864" t="str">
            <v>INtERRUPtOR PARALELO (1 mÓDULO) COm 2 tOmADAS DE EmBUtIR 2P+t 10 A,  INCLUINDO SUPORtE E PLACA - FORNECImENtO E INStALAÇÃO. AF_12/2015</v>
          </cell>
          <cell r="C2864" t="str">
            <v>un.</v>
          </cell>
          <cell r="D2864">
            <v>72.34</v>
          </cell>
        </row>
        <row r="2865">
          <cell r="A2865">
            <v>92032</v>
          </cell>
          <cell r="B2865" t="str">
            <v>INtERRUPtOR PARALELO (2 mÓDULOS) COm 1 tOmADA DE EmBUtIR 2P+t 10 A,  SEm SUPORtE E SEm PLACA - FORNECImENtO E INStALAÇÃO. AF_12/2015</v>
          </cell>
          <cell r="C2865" t="str">
            <v>un.</v>
          </cell>
          <cell r="D2865">
            <v>65.58</v>
          </cell>
        </row>
        <row r="2866">
          <cell r="A2866">
            <v>92033</v>
          </cell>
          <cell r="B2866" t="str">
            <v>INtERRUPtOR PARALELO (2 mÓDULOS) COm 1 tOmADA DE EmBUtIR 2P+t 10 A,  INCLUINDO SUPORtE E PLACA - FORNECImENtO E INStALAÇÃO. AF_12/2015</v>
          </cell>
          <cell r="C2866" t="str">
            <v>un.</v>
          </cell>
          <cell r="D2866">
            <v>73.39</v>
          </cell>
        </row>
        <row r="2867">
          <cell r="A2867">
            <v>92034</v>
          </cell>
          <cell r="B2867" t="str">
            <v>INtERRUPtOR SImPLES (1 mÓDULO), INtERRUPtOR PARALELO (1 mÓDULO) E 1 tOmADA DE EmBUtIR 2P+t 10 A,  SEm SUPORtE E SEm PLACA - FORNECImENtO E INStALAÇÃO. AF_12/2015</v>
          </cell>
          <cell r="C2867" t="str">
            <v>un.</v>
          </cell>
          <cell r="D2867">
            <v>59.39</v>
          </cell>
        </row>
        <row r="2868">
          <cell r="A2868">
            <v>92035</v>
          </cell>
          <cell r="B2868" t="str">
            <v>INtERRUPtOR SImPLES (1 mÓDULO), INtERRUPtOR PARALELO (1 mÓDULO) E 1 tOmADA DE EmBUtIR 2P+t 10 A,  INCLUINDO SUPORtE E PLACA - FORNECImENtO E INStALAÇÃO. AF_12/2015</v>
          </cell>
          <cell r="C2868" t="str">
            <v>un.</v>
          </cell>
          <cell r="D2868">
            <v>67.2</v>
          </cell>
        </row>
        <row r="2869">
          <cell r="A2869">
            <v>72278</v>
          </cell>
          <cell r="B2869" t="str">
            <v>LAmPADA VAPOR mEtALICO 400W - FORNECImENtO E INStALACAO</v>
          </cell>
          <cell r="C2869" t="str">
            <v>un.</v>
          </cell>
          <cell r="D2869">
            <v>79.8</v>
          </cell>
        </row>
        <row r="2870">
          <cell r="A2870">
            <v>72280</v>
          </cell>
          <cell r="B2870" t="str">
            <v>IGNItOR PARA PARtIDA LÂmPADA VAPOR SÓDIO ALtA PRESSÃO AtÉ 400W</v>
          </cell>
          <cell r="C2870" t="str">
            <v>un.</v>
          </cell>
          <cell r="D2870">
            <v>47.58</v>
          </cell>
        </row>
        <row r="2871">
          <cell r="A2871" t="str">
            <v>73953/4</v>
          </cell>
          <cell r="B2871" t="str">
            <v>LUmINÁRIAS tIPO CALhA, DE SOBREPOR, COm REAtORES DE PARtIDA RÁPIDA E LÂmPADAS FLUORESCENtES 2X2X18W, COmPLEtAS, FORNECImENtO E INStALAÇÃO</v>
          </cell>
          <cell r="C2871" t="str">
            <v>un.</v>
          </cell>
          <cell r="D2871">
            <v>150.03</v>
          </cell>
        </row>
        <row r="2872">
          <cell r="A2872" t="str">
            <v>73953/8</v>
          </cell>
          <cell r="B2872" t="str">
            <v>LUmINÁRIAS tIPO CALhA, DE SOBREPOR, COm REAtORES DE PARtIDA RÁPIDA E LÂmPADAS FLUORESCENtES 2X2X36W, COmPLEtAS, FORNECImENtO E INStALAÇÃO</v>
          </cell>
          <cell r="C2872" t="str">
            <v>un.</v>
          </cell>
          <cell r="D2872">
            <v>195.95</v>
          </cell>
        </row>
        <row r="2873">
          <cell r="A2873" t="str">
            <v>73953/9</v>
          </cell>
          <cell r="B2873" t="str">
            <v>LUmINARIA SOBREPOR tP CALhA C/REAtOR PARt CONVENC LAmP 1X20W E StARtERFIX Em LAJE OU FORRO - FORNECImENtO E COLOCACAO</v>
          </cell>
          <cell r="C2873" t="str">
            <v>un.</v>
          </cell>
          <cell r="D2873">
            <v>57.27</v>
          </cell>
        </row>
        <row r="2874">
          <cell r="A2874">
            <v>83391</v>
          </cell>
          <cell r="B2874" t="str">
            <v>REAtOR PARA LAmPADA FLUORESCENtE 2X40W PARtIDA RAPIDA FORNECImENtO E INStALACAO</v>
          </cell>
          <cell r="C2874" t="str">
            <v>un.</v>
          </cell>
          <cell r="D2874">
            <v>32.479999999999997</v>
          </cell>
        </row>
        <row r="2875">
          <cell r="A2875">
            <v>83392</v>
          </cell>
          <cell r="B2875" t="str">
            <v>REAtOR PARA LAmPADA FLUORESCENtE 1X20W PARtIDA RAPIDA FORNECImENtO E INStALACAO</v>
          </cell>
          <cell r="C2875" t="str">
            <v>un.</v>
          </cell>
          <cell r="D2875">
            <v>23.88</v>
          </cell>
        </row>
        <row r="2876">
          <cell r="A2876">
            <v>83393</v>
          </cell>
          <cell r="B2876" t="str">
            <v>REAtOR PARA LAmPADA FLUORESCENtE 1X40W PARtIDA RAPIDA FORNECImENtO E INStALACAO</v>
          </cell>
          <cell r="C2876" t="str">
            <v>un.</v>
          </cell>
          <cell r="D2876">
            <v>30.97</v>
          </cell>
        </row>
        <row r="2877">
          <cell r="A2877">
            <v>83470</v>
          </cell>
          <cell r="B2877" t="str">
            <v>LAmPADA FLUORESCENtE tP hO 85W - FORNECImENtO E INStALACAO</v>
          </cell>
          <cell r="C2877" t="str">
            <v>un.</v>
          </cell>
          <cell r="D2877">
            <v>72.27</v>
          </cell>
        </row>
        <row r="2878">
          <cell r="A2878">
            <v>93040</v>
          </cell>
          <cell r="B2878" t="str">
            <v>LÂmPADA FLUORESCENtE COmPACtA 15 W 2U, BASE E27 - FORNECImENtO E INStALAÇÃO</v>
          </cell>
          <cell r="C2878" t="str">
            <v>un.</v>
          </cell>
          <cell r="D2878">
            <v>12.13</v>
          </cell>
        </row>
        <row r="2879">
          <cell r="A2879">
            <v>93041</v>
          </cell>
          <cell r="B2879" t="str">
            <v>LÂmPADA FLUORESCENtE ESPIRAL BRANCA 65 W, BASE E27 - FORNECImENtO E INStALAÇÃO</v>
          </cell>
          <cell r="C2879" t="str">
            <v>un.</v>
          </cell>
          <cell r="D2879">
            <v>71.459999999999994</v>
          </cell>
        </row>
        <row r="2880">
          <cell r="A2880">
            <v>93042</v>
          </cell>
          <cell r="B2880" t="str">
            <v>LÂmPADA LED 6 W BIVOLt BRANCA, FORmAtO tRADICIONAL (BASE E27) - FORNECImENtO E INStALAÇÃO</v>
          </cell>
          <cell r="C2880" t="str">
            <v>un.</v>
          </cell>
          <cell r="D2880">
            <v>23.72</v>
          </cell>
        </row>
        <row r="2881">
          <cell r="A2881">
            <v>93043</v>
          </cell>
          <cell r="B2881" t="str">
            <v>LÂmPADA LED 10 W BIVOLt BRANCA, FORmAtO tRADICIONAL (BASE E27) - FORNECImENtO E INStALAÇÃO</v>
          </cell>
          <cell r="C2881" t="str">
            <v>un.</v>
          </cell>
          <cell r="D2881">
            <v>31.3</v>
          </cell>
        </row>
        <row r="2882">
          <cell r="A2882">
            <v>93044</v>
          </cell>
          <cell r="B2882" t="str">
            <v>LÂmPADA FLUORESCENtE COmPACtA 3U BRANCA 20 W, BASE E27 - FORNECImENtO E INStALAÇÃO</v>
          </cell>
          <cell r="C2882" t="str">
            <v>un.</v>
          </cell>
          <cell r="D2882">
            <v>13.54</v>
          </cell>
        </row>
        <row r="2883">
          <cell r="A2883">
            <v>93045</v>
          </cell>
          <cell r="B2883" t="str">
            <v>LÂmPADA FLUORESCENtE ESPIRAL BRANCA 45 W, BASE E27 - FORNECImENtO E INStALAÇÃO</v>
          </cell>
          <cell r="C2883" t="str">
            <v>un.</v>
          </cell>
          <cell r="D2883">
            <v>40.47</v>
          </cell>
        </row>
        <row r="2884">
          <cell r="A2884">
            <v>97583</v>
          </cell>
          <cell r="B2884" t="str">
            <v>LUmINÁRIA tIPO CALhA, DE SOBREPOR, COm 1 LÂmPADA tUBULAR DE 18 W - FORNECImENtO E INStALAÇÃO. AF_11/2017</v>
          </cell>
          <cell r="C2884" t="str">
            <v>un.</v>
          </cell>
          <cell r="D2884">
            <v>48.2</v>
          </cell>
        </row>
        <row r="2885">
          <cell r="A2885">
            <v>97584</v>
          </cell>
          <cell r="B2885" t="str">
            <v>LUmINÁRIA tIPO CALhA, DE SOBREPOR, COm 1 LÂmPADA tUBULAR DE 36 W - FORNECImENtO E INStALAÇÃO. AF_11/2017</v>
          </cell>
          <cell r="C2885" t="str">
            <v>un.</v>
          </cell>
          <cell r="D2885">
            <v>64.31</v>
          </cell>
        </row>
        <row r="2886">
          <cell r="A2886">
            <v>97585</v>
          </cell>
          <cell r="B2886" t="str">
            <v>LUmINÁRIA tIPO CALhA, DE SOBREPOR, COm 2 LÂmPADAS tUBULARES DE 18 W - FORNECImENtO E INStALAÇÃO. AF_11/2017</v>
          </cell>
          <cell r="C2886" t="str">
            <v>un.</v>
          </cell>
          <cell r="D2886">
            <v>65.45</v>
          </cell>
        </row>
        <row r="2887">
          <cell r="A2887">
            <v>97586</v>
          </cell>
          <cell r="B2887" t="str">
            <v>LUmINÁRIA tIPO CALhA, DE SOBREPOR, COm 2 LÂmPADAS tUBULARES DE 36 W - FORNECImENtO E INStALAÇÃO. AF_11/2017</v>
          </cell>
          <cell r="C2887" t="str">
            <v>un.</v>
          </cell>
          <cell r="D2887">
            <v>84.9</v>
          </cell>
        </row>
        <row r="2888">
          <cell r="A2888">
            <v>97587</v>
          </cell>
          <cell r="B2888" t="str">
            <v>LUmINÁRIA tIPO CALhA, DE EmBUtIR, COm 2 LÂmPADAS DE 14 W COm REFLEtOR - FORNECImENtO E INStALAÇÃO. AF_11/2017</v>
          </cell>
          <cell r="C2888" t="str">
            <v>un.</v>
          </cell>
          <cell r="D2888">
            <v>140.46</v>
          </cell>
        </row>
        <row r="2889">
          <cell r="A2889">
            <v>97589</v>
          </cell>
          <cell r="B2889" t="str">
            <v>LUmINÁRIA tIPO PLAFON Em PLÁStICO, DE SOBREPOR, COm 1 LÂmPADA DE 15 W, - FORNECImENtO E INStALAÇÃO. AF_11/2017</v>
          </cell>
          <cell r="C2889" t="str">
            <v>un.</v>
          </cell>
          <cell r="D2889">
            <v>34.159999999999997</v>
          </cell>
        </row>
        <row r="2890">
          <cell r="A2890">
            <v>97590</v>
          </cell>
          <cell r="B2890" t="str">
            <v>LUmINÁRIA tIPO PLAFON REDONDO COm VIDRO FOSCO, DE SOBREPOR, COm 1 LÂmPADA DE 15 W - FORNECImENtO E INStALAÇÃO. AF_11/2017</v>
          </cell>
          <cell r="C2890" t="str">
            <v>un.</v>
          </cell>
          <cell r="D2890">
            <v>61.04</v>
          </cell>
        </row>
        <row r="2891">
          <cell r="A2891">
            <v>97591</v>
          </cell>
          <cell r="B2891" t="str">
            <v>LUmINÁRIA tIPO PLAFON REDONDO COm VIDRO FOSCO, DE SOBREPOR, COm 2 LÂmPADAS DE 15 W - FORNECImENtO E INStALAÇÃO. AF_11/2017</v>
          </cell>
          <cell r="C2891" t="str">
            <v>un.</v>
          </cell>
          <cell r="D2891">
            <v>81.87</v>
          </cell>
        </row>
        <row r="2892">
          <cell r="A2892">
            <v>97592</v>
          </cell>
          <cell r="B2892" t="str">
            <v>LUmINÁRIA tIPO PLAFON, DE SOBREPOR, COm 1 LÂmPADA LED - FORNECImENtO E INStALAÇÃO. AF_11/2017</v>
          </cell>
          <cell r="C2892" t="str">
            <v>un.</v>
          </cell>
          <cell r="D2892">
            <v>105.63</v>
          </cell>
        </row>
        <row r="2893">
          <cell r="A2893">
            <v>97593</v>
          </cell>
          <cell r="B2893" t="str">
            <v>LUmINÁRIA tIPO SPOt, DE SOBREPOR, COm 1 LÂmPADA DE 15 W - FORNECImENtO E INStALAÇÃO. AF_11/2017</v>
          </cell>
          <cell r="C2893" t="str">
            <v>un.</v>
          </cell>
          <cell r="D2893">
            <v>79.78</v>
          </cell>
        </row>
        <row r="2894">
          <cell r="A2894">
            <v>97594</v>
          </cell>
          <cell r="B2894" t="str">
            <v>LUmINÁRIA tIPO SPOt, DE SOBREPOR, COm 2 LÂmPADAS DE 15 W - FORNECImENtO E INStALAÇÃO. AF_11/2017</v>
          </cell>
          <cell r="C2894" t="str">
            <v>un.</v>
          </cell>
          <cell r="D2894">
            <v>79.819999999999993</v>
          </cell>
        </row>
        <row r="2895">
          <cell r="A2895">
            <v>97595</v>
          </cell>
          <cell r="B2895" t="str">
            <v>SENSOR DE PRESENÇA COm FOtOCÉLULA, FIXAÇÃO Em PAREDE - FORNECImENtO E INStALAÇÃO. AF_11/2017</v>
          </cell>
          <cell r="C2895" t="str">
            <v>un.</v>
          </cell>
          <cell r="D2895">
            <v>52.81</v>
          </cell>
        </row>
        <row r="2896">
          <cell r="A2896">
            <v>97596</v>
          </cell>
          <cell r="B2896" t="str">
            <v>SENSOR DE PRESENÇA SEm FOtOCÉLULA, FIXAÇÃO Em PAREDE - FORNECImENtO E INStALAÇÃO. AF_11/2017</v>
          </cell>
          <cell r="C2896" t="str">
            <v>un.</v>
          </cell>
          <cell r="D2896">
            <v>38.299999999999997</v>
          </cell>
        </row>
        <row r="2897">
          <cell r="A2897">
            <v>97597</v>
          </cell>
          <cell r="B2897" t="str">
            <v>SENSOR DE PRESENÇA COm FOtOCÉLULA, FIXAÇÃO Em tEtO - FORNECImENtO E INStALAÇÃO. AF_11/2017</v>
          </cell>
          <cell r="C2897" t="str">
            <v>un.</v>
          </cell>
          <cell r="D2897">
            <v>48.67</v>
          </cell>
        </row>
        <row r="2898">
          <cell r="A2898">
            <v>97598</v>
          </cell>
          <cell r="B2898" t="str">
            <v>SENSOR DE PRESENÇA SEm FOtOCÉLULA, FIXAÇÃO Em tEtO - FORNECImENtO E INStALAÇÃO. AF_11/2017</v>
          </cell>
          <cell r="C2898" t="str">
            <v>un.</v>
          </cell>
          <cell r="D2898">
            <v>46.81</v>
          </cell>
        </row>
        <row r="2899">
          <cell r="A2899">
            <v>97599</v>
          </cell>
          <cell r="B2899" t="str">
            <v>LUmINÁRIA DE EmERGÊNCIA - FORNECImENtO E INStALAÇÃO. AF_11/2017</v>
          </cell>
          <cell r="C2899" t="str">
            <v>un.</v>
          </cell>
          <cell r="D2899">
            <v>39.18</v>
          </cell>
        </row>
        <row r="2900">
          <cell r="A2900">
            <v>97609</v>
          </cell>
          <cell r="B2900" t="str">
            <v>LÂmPADA COmPACtA DE LED 6 W, BASE E27 - FORNECImENtO E INStALAÇÃO. AF_11/2017</v>
          </cell>
          <cell r="C2900" t="str">
            <v>un.</v>
          </cell>
          <cell r="D2900">
            <v>31.09</v>
          </cell>
        </row>
        <row r="2901">
          <cell r="A2901">
            <v>97610</v>
          </cell>
          <cell r="B2901" t="str">
            <v>LÂmPADA COmPACtA DE LED 10 W, BASE E27 - FORNECImENtO E INStALAÇÃO. AF_11/2017</v>
          </cell>
          <cell r="C2901" t="str">
            <v>un.</v>
          </cell>
          <cell r="D2901">
            <v>38.67</v>
          </cell>
        </row>
        <row r="2902">
          <cell r="A2902">
            <v>97611</v>
          </cell>
          <cell r="B2902" t="str">
            <v>LÂmPADA COmPACtA FLUORESCENtE DE 15 W, BASE E27 - FORNECImENtO E INStALAÇÃO. AF_11/2017</v>
          </cell>
          <cell r="C2902" t="str">
            <v>un.</v>
          </cell>
          <cell r="D2902">
            <v>19.5</v>
          </cell>
        </row>
        <row r="2903">
          <cell r="A2903">
            <v>97612</v>
          </cell>
          <cell r="B2903" t="str">
            <v>LÂmPADA COmPACtA FLUORESCENtE DE 20 W, BASE E27 - FORNECImENtO E INStALAÇÃO. AF_11/2017</v>
          </cell>
          <cell r="C2903" t="str">
            <v>un.</v>
          </cell>
          <cell r="D2903">
            <v>20.91</v>
          </cell>
        </row>
        <row r="2904">
          <cell r="A2904">
            <v>97613</v>
          </cell>
          <cell r="B2904" t="str">
            <v>LÂmPADA COmPACtA DE VAPOR mERCURIO 125 W, BASE E27 - FORNECImENtO E INStALAÇÃO. AF_11/2017</v>
          </cell>
          <cell r="C2904" t="str">
            <v>un.</v>
          </cell>
          <cell r="D2904">
            <v>25.56</v>
          </cell>
        </row>
        <row r="2905">
          <cell r="A2905">
            <v>97614</v>
          </cell>
          <cell r="B2905" t="str">
            <v>LÂmPADA COmPACtA DE VAPOR mEtÁLICO OVOIDE 150 W, BASE E27 - FORNECImENtO E INStALAÇÃO. AF_11/2017</v>
          </cell>
          <cell r="C2905" t="str">
            <v>un.</v>
          </cell>
          <cell r="D2905">
            <v>42.36</v>
          </cell>
        </row>
        <row r="2906">
          <cell r="A2906">
            <v>97615</v>
          </cell>
          <cell r="B2906" t="str">
            <v>LÂmPADA tUBULAR FLUORESCENtE t8 DE 16/18 W, BASE G13 - FORNECImENtO E INStALAÇÃO. AF_11/2017_P</v>
          </cell>
          <cell r="C2906" t="str">
            <v>un.</v>
          </cell>
          <cell r="D2906">
            <v>35.729999999999997</v>
          </cell>
        </row>
        <row r="2907">
          <cell r="A2907">
            <v>97616</v>
          </cell>
          <cell r="B2907" t="str">
            <v>LÂmPADA tUBULAR FLUORESCENtE t8 DE 32/36 W, BASE G13 - FORNECImENtO E INStALAÇÃO. AF_11/2017_P</v>
          </cell>
          <cell r="C2907" t="str">
            <v>un.</v>
          </cell>
          <cell r="D2907">
            <v>39.56</v>
          </cell>
        </row>
        <row r="2908">
          <cell r="A2908">
            <v>97617</v>
          </cell>
          <cell r="B2908" t="str">
            <v>LÂmPADA tUBULAR FLUORESCENtE t10 DE 20/40 W, BASE G13 - FORNECImENtO E INStALAÇÃO. AF_11/2017_P</v>
          </cell>
          <cell r="C2908" t="str">
            <v>un.</v>
          </cell>
          <cell r="D2908">
            <v>39.340000000000003</v>
          </cell>
        </row>
        <row r="2909">
          <cell r="A2909">
            <v>97618</v>
          </cell>
          <cell r="B2909" t="str">
            <v>LÂmPADA tUBULAR FLUORESCENtE t5 DE 14 W, BASE G13 - FORNECImENtO E INStALAÇÃO. AF_11/2017_P</v>
          </cell>
          <cell r="C2909" t="str">
            <v>un.</v>
          </cell>
          <cell r="D2909">
            <v>37.700000000000003</v>
          </cell>
        </row>
        <row r="2910">
          <cell r="A2910">
            <v>41598</v>
          </cell>
          <cell r="B2910" t="str">
            <v>ENtRADA PROVISORIA DE ENERGIA ELEtRICA AEREA tRIFASICA 40A Em POStE mADEIRA</v>
          </cell>
          <cell r="C2910" t="str">
            <v>un.</v>
          </cell>
          <cell r="D2910">
            <v>1582.59</v>
          </cell>
        </row>
        <row r="2911">
          <cell r="A2911">
            <v>72941</v>
          </cell>
          <cell r="B2911" t="str">
            <v>APARELhO SINALIZADOR DE SAIDA DE GARAGEm, COm CELULA FOtOELEtRICA - FORNECImENtO E INStALACAO</v>
          </cell>
          <cell r="C2911" t="str">
            <v>un.</v>
          </cell>
          <cell r="D2911">
            <v>199.84</v>
          </cell>
        </row>
        <row r="2912">
          <cell r="A2912">
            <v>73624</v>
          </cell>
          <cell r="B2912" t="str">
            <v>SUPORtE PARA tRANSFORmADOR Em POStE DE CONCREtO CIRCULAR</v>
          </cell>
          <cell r="C2912" t="str">
            <v>un.</v>
          </cell>
          <cell r="D2912">
            <v>111.6</v>
          </cell>
        </row>
        <row r="2913">
          <cell r="A2913" t="str">
            <v>73767/1</v>
          </cell>
          <cell r="B2913" t="str">
            <v>GRAmPO PARALELO Em ALUmINIO Fun.DIDO OU EStRUDADO DE 2 PARAFUSOS, PARA CABO DE 6 A 50 mm2, PAStA ANtIOXIDANtE. FORNEC E INStALAÇÃO.</v>
          </cell>
          <cell r="C2913" t="str">
            <v>un.</v>
          </cell>
          <cell r="D2913">
            <v>11.93</v>
          </cell>
        </row>
        <row r="2914">
          <cell r="A2914" t="str">
            <v>73767/2</v>
          </cell>
          <cell r="B2914" t="str">
            <v>ALCA PRE-FORmADA DIStRIBUIÇÃO Em  ACO RECOBERtO COm ALUmINIO PARA CABO 25mm2, ENCAPADO. FORNECImENtO E INStALAÇÃO.</v>
          </cell>
          <cell r="C2914" t="str">
            <v>un.</v>
          </cell>
          <cell r="D2914">
            <v>14.08</v>
          </cell>
        </row>
        <row r="2915">
          <cell r="A2915" t="str">
            <v>73767/3</v>
          </cell>
          <cell r="B2915" t="str">
            <v>LACO DE ROLDANA PRE-FORmADO ACO RECOBERtO DE ALUmINIO PARA CABO DE ALUmINIO NU BItOLA 25mm2 - FORNECImENtO E COLOCACAO</v>
          </cell>
          <cell r="C2915" t="str">
            <v>un.</v>
          </cell>
          <cell r="D2915">
            <v>10.17</v>
          </cell>
        </row>
        <row r="2916">
          <cell r="A2916" t="str">
            <v>73767/4</v>
          </cell>
          <cell r="B2916" t="str">
            <v>ALCA PRE-FORmADA DIStRIBUICAO Em ACO RECOBERtO COm ALUmINIO NU PARA CABO 25mm2, ENCAPADO. FORNECImENtO E INStALACAO.</v>
          </cell>
          <cell r="C2916" t="str">
            <v>un.</v>
          </cell>
          <cell r="D2916">
            <v>6.6</v>
          </cell>
        </row>
        <row r="2917">
          <cell r="A2917" t="str">
            <v>73767/5</v>
          </cell>
          <cell r="B2917" t="str">
            <v>ALCA PRE-FORmADA SERV DE ACO RECOB C/ALUm NU ENCAPADO 25mm2 (BItOLA)  CONF PROJ A4-148-CP RIOLUZ FORNECImENtO E COLOCACAO</v>
          </cell>
          <cell r="C2917" t="str">
            <v>un.</v>
          </cell>
          <cell r="D2917">
            <v>6.04</v>
          </cell>
        </row>
        <row r="2918">
          <cell r="A2918" t="str">
            <v>73781/1</v>
          </cell>
          <cell r="B2918" t="str">
            <v>mUFLA tERmINAL PRImARIA un.IPOLAR USO INtERNO PARA CABO 35/120mm2, ISOLACAO 15/25KV Em EPR - BORRAChA DE SILICONE. FORNECImENtO E INStALACAO.</v>
          </cell>
          <cell r="C2918" t="str">
            <v>un.</v>
          </cell>
          <cell r="D2918">
            <v>365.62</v>
          </cell>
        </row>
        <row r="2919">
          <cell r="A2919" t="str">
            <v>73781/2</v>
          </cell>
          <cell r="B2919" t="str">
            <v>ISOLADOR DE PINO tP hI-POt CILINDRICO CLASSE 15KV. FORNECImENtO E INStALACAO.</v>
          </cell>
          <cell r="C2919" t="str">
            <v>un.</v>
          </cell>
          <cell r="D2919">
            <v>28.7</v>
          </cell>
        </row>
        <row r="2920">
          <cell r="A2920" t="str">
            <v>73781/3</v>
          </cell>
          <cell r="B2920" t="str">
            <v>ISOLADOR DE SUSPENSAO (DISCO) tP CAVILhA CLASSE 15KV - 6''. FORNECImENtO E INStALACAO.</v>
          </cell>
          <cell r="C2920" t="str">
            <v>un.</v>
          </cell>
          <cell r="D2920">
            <v>86.61</v>
          </cell>
        </row>
        <row r="2921">
          <cell r="A2921">
            <v>88543</v>
          </cell>
          <cell r="B2921" t="str">
            <v>ARmACAO SECun.DARIA OU REX COmPLEtA PARA tRESLINhAS-FORNECImENtO E INStALACAO.</v>
          </cell>
          <cell r="C2921" t="str">
            <v>un.</v>
          </cell>
          <cell r="D2921">
            <v>169.84</v>
          </cell>
        </row>
        <row r="2922">
          <cell r="A2922">
            <v>88544</v>
          </cell>
          <cell r="B2922" t="str">
            <v>ARmACAO SECun.DARIA OU REX COmPLEtA PARA DUAS LINhAS-FORNECImENtO E INStALACAO.</v>
          </cell>
          <cell r="C2922" t="str">
            <v>un.</v>
          </cell>
          <cell r="D2922">
            <v>107.83</v>
          </cell>
        </row>
        <row r="2923">
          <cell r="A2923">
            <v>88545</v>
          </cell>
          <cell r="B2923" t="str">
            <v>ARmACAO SECun.DARIA OU REX COmPLEtA PARA QUAtRO LINhAS-FORNECImENtO E INStALACAO.</v>
          </cell>
          <cell r="C2923" t="str">
            <v>un.</v>
          </cell>
          <cell r="D2923">
            <v>200.02</v>
          </cell>
        </row>
        <row r="2924">
          <cell r="A2924">
            <v>83397</v>
          </cell>
          <cell r="B2924" t="str">
            <v>POStE DE CONCREtO DUPLO t h=9m CARGA NOmINAL 500KG INCLUSIVE ESCAVACAO, EXCLUSIVE tRANSPORtE - FORNECImENtO E INStALACAO</v>
          </cell>
          <cell r="C2924" t="str">
            <v>un.</v>
          </cell>
          <cell r="D2924">
            <v>1631.16</v>
          </cell>
        </row>
        <row r="2925">
          <cell r="A2925" t="str">
            <v>73769/1</v>
          </cell>
          <cell r="B2925" t="str">
            <v>POStE ACO CONICO CONtINUO CURVO SImPLES SEm BASE C/JANELA 9m (INSPECAO) - FORNECImENtO E INStALACAO</v>
          </cell>
          <cell r="C2925" t="str">
            <v>un.</v>
          </cell>
          <cell r="D2925">
            <v>1216.29</v>
          </cell>
        </row>
        <row r="2926">
          <cell r="A2926" t="str">
            <v>73769/2</v>
          </cell>
          <cell r="B2926" t="str">
            <v>POStE DE AÇO CONICO CONtÍNUO CURVO SImPLES, FLANGEADO, COm JANELA DE INSPEÇÃO h=9m - FORNECImENtO E INStALACAO</v>
          </cell>
          <cell r="C2926" t="str">
            <v>un.</v>
          </cell>
          <cell r="D2926">
            <v>1217.75</v>
          </cell>
        </row>
        <row r="2927">
          <cell r="A2927" t="str">
            <v>73769/3</v>
          </cell>
          <cell r="B2927" t="str">
            <v>POStE DE ACO CONICO CONtINUO CURVO DUPLO, FLANGEADO, COm JANELA DE INSPECAO h=9m - FORNECImENtO E INStALACAO</v>
          </cell>
          <cell r="C2927" t="str">
            <v>un.</v>
          </cell>
          <cell r="D2927">
            <v>1252.5</v>
          </cell>
        </row>
        <row r="2928">
          <cell r="A2928" t="str">
            <v>73769/4</v>
          </cell>
          <cell r="B2928" t="str">
            <v>POStE DE ACO CONICO CONtINUO REtO, ENGAStADO, h=9m - FORNECImENtO E INStALACAO</v>
          </cell>
          <cell r="C2928" t="str">
            <v>un.</v>
          </cell>
          <cell r="D2928">
            <v>1263.33</v>
          </cell>
        </row>
        <row r="2929">
          <cell r="A2929" t="str">
            <v>73855/1</v>
          </cell>
          <cell r="B2929" t="str">
            <v>ChUmBADOR DE AÇO PARA FIXAÇÃO DE POStE DE ACO REtO OU CURVO 7 A 9m COm FLANGE - FORNECImENtO E INStALACAO</v>
          </cell>
          <cell r="C2929" t="str">
            <v>un.</v>
          </cell>
          <cell r="D2929">
            <v>773</v>
          </cell>
        </row>
        <row r="2930">
          <cell r="A2930">
            <v>72281</v>
          </cell>
          <cell r="B2930" t="str">
            <v>REAtOR PARA LAmPADA VAPOR DE mERCURIO USO EXtERNO 220V/400W</v>
          </cell>
          <cell r="C2930" t="str">
            <v>un.</v>
          </cell>
          <cell r="D2930">
            <v>116.58</v>
          </cell>
        </row>
        <row r="2931">
          <cell r="A2931">
            <v>72282</v>
          </cell>
          <cell r="B2931" t="str">
            <v>REAtOR PARA LAmPADA VAPOR DE SODIO ALtA PRESSAO - 220V/250W - USO EXtERNO</v>
          </cell>
          <cell r="C2931" t="str">
            <v>un.</v>
          </cell>
          <cell r="D2931">
            <v>150.19</v>
          </cell>
        </row>
        <row r="2932">
          <cell r="A2932" t="str">
            <v>73831/2</v>
          </cell>
          <cell r="B2932" t="str">
            <v>LAmPADA DE VAPOR DE mERCURIO DE 250W - FORNECImENtO E INStALACAO</v>
          </cell>
          <cell r="C2932" t="str">
            <v>un.</v>
          </cell>
          <cell r="D2932">
            <v>34.53</v>
          </cell>
        </row>
        <row r="2933">
          <cell r="A2933" t="str">
            <v>73831/3</v>
          </cell>
          <cell r="B2933" t="str">
            <v>LAmPADA DE VAPOR DE mERCURIO DE 400W/250V - FORNECImENtO E INStALACAO</v>
          </cell>
          <cell r="C2933" t="str">
            <v>un.</v>
          </cell>
          <cell r="D2933">
            <v>44.92</v>
          </cell>
        </row>
        <row r="2934">
          <cell r="A2934" t="str">
            <v>73831/4</v>
          </cell>
          <cell r="B2934" t="str">
            <v>LAmPADA mIStA DE 160W - FORNECImENtO E INStALACAO</v>
          </cell>
          <cell r="C2934" t="str">
            <v>un.</v>
          </cell>
          <cell r="D2934">
            <v>22.45</v>
          </cell>
        </row>
        <row r="2935">
          <cell r="A2935" t="str">
            <v>73831/5</v>
          </cell>
          <cell r="B2935" t="str">
            <v>LAmPADA mIStA DE 250W - FORNECImENtO E INStALACAO</v>
          </cell>
          <cell r="C2935" t="str">
            <v>un.</v>
          </cell>
          <cell r="D2935">
            <v>28.63</v>
          </cell>
        </row>
        <row r="2936">
          <cell r="A2936" t="str">
            <v>73831/6</v>
          </cell>
          <cell r="B2936" t="str">
            <v>LAmPADA mIStA DE 500W - FORNECImENtO E INStALACAO</v>
          </cell>
          <cell r="C2936" t="str">
            <v>un.</v>
          </cell>
          <cell r="D2936">
            <v>49.57</v>
          </cell>
        </row>
        <row r="2937">
          <cell r="A2937" t="str">
            <v>73831/7</v>
          </cell>
          <cell r="B2937" t="str">
            <v>LAmPADA DE VAPOR DE SODIO DE 150WX220V - FORNECImENtO E INStALACAO</v>
          </cell>
          <cell r="C2937" t="str">
            <v>un.</v>
          </cell>
          <cell r="D2937">
            <v>40.659999999999997</v>
          </cell>
        </row>
        <row r="2938">
          <cell r="A2938" t="str">
            <v>73831/8</v>
          </cell>
          <cell r="B2938" t="str">
            <v>LAmPADA DE VAPOR DE SODIO DE 250WX220V - FORNECImENtO E INStALACAO</v>
          </cell>
          <cell r="C2938" t="str">
            <v>un.</v>
          </cell>
          <cell r="D2938">
            <v>46.08</v>
          </cell>
        </row>
        <row r="2939">
          <cell r="A2939" t="str">
            <v>73831/9</v>
          </cell>
          <cell r="B2939" t="str">
            <v>LAmPADA DE VAPOR DE SODIO DE 400WX220V - FORNECImENtO E INStALACAO</v>
          </cell>
          <cell r="C2939" t="str">
            <v>un.</v>
          </cell>
          <cell r="D2939">
            <v>52.73</v>
          </cell>
        </row>
        <row r="2940">
          <cell r="A2940" t="str">
            <v>74231/1</v>
          </cell>
          <cell r="B2940" t="str">
            <v>LUmINARIA ABERtA PARA ILUmINACAO PUBLICA, PARA LAmPADA A VAPOR DE mERCURIO AtE 400W E mIStA AtE 500W, COm BRACO Em tUBO DE ACO GALV D=50mm PROJ hOR=2.500mm E PROJ VERt= 2.200mm, FORNECImENtO E INStALACAO</v>
          </cell>
          <cell r="C2940" t="str">
            <v>un.</v>
          </cell>
          <cell r="D2940">
            <v>153.13</v>
          </cell>
        </row>
        <row r="2941">
          <cell r="A2941" t="str">
            <v>74246/1</v>
          </cell>
          <cell r="B2941" t="str">
            <v>REFLEtOR REtANGULAR FEChADO COm LAmPADA VAPOR mEtALICO 400 W</v>
          </cell>
          <cell r="C2941" t="str">
            <v>un.</v>
          </cell>
          <cell r="D2941">
            <v>295.79000000000002</v>
          </cell>
        </row>
        <row r="2942">
          <cell r="A2942">
            <v>83399</v>
          </cell>
          <cell r="B2942" t="str">
            <v>RELE FOtOELEtRICO P/ COmANDO DE ILUmINACAO EXtERNA 220V/1000W - FORNECImENtO E INStALACAO</v>
          </cell>
          <cell r="C2942" t="str">
            <v>un.</v>
          </cell>
          <cell r="D2942">
            <v>33.590000000000003</v>
          </cell>
        </row>
        <row r="2943">
          <cell r="A2943">
            <v>83400</v>
          </cell>
          <cell r="B2943" t="str">
            <v>BRACO P/ ILUmINACAO DE RUAS Em tUBO ACO GALV 1" COmP = 1,20m E INCLINACAO 25GRAUS Em RELACAO AO PLANO VERtICAL P/ FIXACAO Em POStE OU PAREDE - FORNECImENtO E INStALACAO</v>
          </cell>
          <cell r="C2943" t="str">
            <v>un.</v>
          </cell>
          <cell r="D2943">
            <v>106.66</v>
          </cell>
        </row>
        <row r="2944">
          <cell r="A2944">
            <v>83401</v>
          </cell>
          <cell r="B2944" t="str">
            <v>BRACO P/ LUmINARIA PUBLICA 1 X 1,50 m, Em tUBO ACO GALV 3/4, P/ FIXACAO Em POStE OU PAREDE - FORNECImENtO E INStALACAO</v>
          </cell>
          <cell r="C2944" t="str">
            <v>un.</v>
          </cell>
          <cell r="D2944">
            <v>106.66</v>
          </cell>
        </row>
        <row r="2945">
          <cell r="A2945">
            <v>83402</v>
          </cell>
          <cell r="B2945" t="str">
            <v>ABRACADEIRA DE FIXACAO DE BRACOS DE LUmINARIAS DE 4" - FORNECImENtO E INStALACAO</v>
          </cell>
          <cell r="C2945" t="str">
            <v>un.</v>
          </cell>
          <cell r="D2945">
            <v>52.15</v>
          </cell>
        </row>
        <row r="2946">
          <cell r="A2946">
            <v>83475</v>
          </cell>
          <cell r="B2946" t="str">
            <v>LUmINARIA FEChADA PARA ILUmINACAO PUBLICA COm REAtOR DE PARtIDA RAPIDA COm LAmPADA A VAPOR DE mERCURIO 250W - FORNECImENtO E INStALACAO</v>
          </cell>
          <cell r="C2946" t="str">
            <v>un.</v>
          </cell>
          <cell r="D2946">
            <v>369.86</v>
          </cell>
        </row>
        <row r="2947">
          <cell r="A2947">
            <v>83478</v>
          </cell>
          <cell r="B2947" t="str">
            <v>LUmINARIA FEChADA PARA ILUmINACAO PUBLICA - LAmPADAS DE 250/500W - FORNECImENtO E INStALACAO (EXCLUINDO LAmPADAS)</v>
          </cell>
          <cell r="C2947" t="str">
            <v>un.</v>
          </cell>
          <cell r="D2947">
            <v>277.14</v>
          </cell>
        </row>
        <row r="2948">
          <cell r="A2948">
            <v>83479</v>
          </cell>
          <cell r="B2948" t="str">
            <v>LUmINARIA EStANQUE - PROtECAO CONtRA AGUA, POEIRA OU ImPACtOS - tIPO AQUAtIC PIAL OU EQUIVALENtE</v>
          </cell>
          <cell r="C2948" t="str">
            <v>un.</v>
          </cell>
          <cell r="D2948">
            <v>118.83</v>
          </cell>
        </row>
        <row r="2949">
          <cell r="A2949">
            <v>83480</v>
          </cell>
          <cell r="B2949" t="str">
            <v>REAtOR PARA LAmPADA VAPOR DE mERCURIO 125W  USO EXtERNO</v>
          </cell>
          <cell r="C2949" t="str">
            <v>un.</v>
          </cell>
          <cell r="D2949">
            <v>96.21</v>
          </cell>
        </row>
        <row r="2950">
          <cell r="A2950">
            <v>83481</v>
          </cell>
          <cell r="B2950" t="str">
            <v>REAtOR PARA LAmPADA VAPOR DE mERCURIO 250W USO EXtERNO</v>
          </cell>
          <cell r="C2950" t="str">
            <v>un.</v>
          </cell>
          <cell r="D2950">
            <v>106.7</v>
          </cell>
        </row>
        <row r="2951">
          <cell r="A2951">
            <v>97600</v>
          </cell>
          <cell r="B2951" t="str">
            <v>REFLEtOR Em ALUmÍNIO COm SUPORtE E ALÇA, LÂmPADA 125 W - FORNECImENtO E INStALAÇÃO. AF_11/2017</v>
          </cell>
          <cell r="C2951" t="str">
            <v>un.</v>
          </cell>
          <cell r="D2951">
            <v>213.41</v>
          </cell>
        </row>
        <row r="2952">
          <cell r="A2952">
            <v>97601</v>
          </cell>
          <cell r="B2952" t="str">
            <v>REFLEtOR Em ALUmÍNIO COm SUPORtE E ALÇA, LÂmPADA 250 W - FORNECImENtO E INStALAÇÃO. AF_11/2017</v>
          </cell>
          <cell r="C2952" t="str">
            <v>un.</v>
          </cell>
          <cell r="D2952">
            <v>225.92</v>
          </cell>
        </row>
        <row r="2953">
          <cell r="A2953">
            <v>97605</v>
          </cell>
          <cell r="B2953" t="str">
            <v>LUmINÁRIA ARANDELA tIPO mEIA-LUA, PARA 1 LÂmPADA LED - FORNECImENtO E INStALAÇÃO. AF_11/2017</v>
          </cell>
          <cell r="C2953" t="str">
            <v>un.</v>
          </cell>
          <cell r="D2953">
            <v>71.819999999999993</v>
          </cell>
        </row>
        <row r="2954">
          <cell r="A2954">
            <v>97606</v>
          </cell>
          <cell r="B2954" t="str">
            <v>LUmINÁRIA ARANDELA tIPO mEIA-LUA, PARA 1 LÂmPADA DE 15 W - FORNECImENtO E INStALAÇÃO. AF_11/2017</v>
          </cell>
          <cell r="C2954" t="str">
            <v>un.</v>
          </cell>
          <cell r="D2954">
            <v>60.23</v>
          </cell>
        </row>
        <row r="2955">
          <cell r="A2955">
            <v>97607</v>
          </cell>
          <cell r="B2955" t="str">
            <v>LUmINÁRIA ARANDELA tIPO tARtARUGA PARA 1 LÂmPADA LED - FORNECImENtO E INStALAÇÃO. AF_11/2017</v>
          </cell>
          <cell r="C2955" t="str">
            <v>un.</v>
          </cell>
          <cell r="D2955">
            <v>82.45</v>
          </cell>
        </row>
        <row r="2956">
          <cell r="A2956">
            <v>97608</v>
          </cell>
          <cell r="B2956" t="str">
            <v>LUmINÁRIA ARANDELA tIPO tARtARUGA, COm GRADE, PARA 1 LÂmPADA DE 15 W - FORNECImENtO E INStALAÇÃO. AF_11/2017</v>
          </cell>
          <cell r="C2956" t="str">
            <v>un.</v>
          </cell>
          <cell r="D2956">
            <v>70.86</v>
          </cell>
        </row>
        <row r="2957">
          <cell r="A2957" t="str">
            <v>73857/1</v>
          </cell>
          <cell r="B2957" t="str">
            <v>tRANSFORmADOR DIStRIBUICAO  75KVA tRIFASICO 60hZ CLASSE 15KV ImERSO Em ÓLEO mINERAL FORNECImENtO E INStALACAO</v>
          </cell>
          <cell r="C2957" t="str">
            <v>un.</v>
          </cell>
          <cell r="D2957">
            <v>6641.6</v>
          </cell>
        </row>
        <row r="2958">
          <cell r="A2958" t="str">
            <v>73857/2</v>
          </cell>
          <cell r="B2958" t="str">
            <v>tRANSFORmADOR DIStRIBUICAO  112,5KVA tRIFASICO 60hZ CLASSE 15KV ImERSO Em ÓLEO mINERAL FORNECImENtO E INStALACAO</v>
          </cell>
          <cell r="C2958" t="str">
            <v>un.</v>
          </cell>
          <cell r="D2958">
            <v>8207.8799999999992</v>
          </cell>
        </row>
        <row r="2959">
          <cell r="A2959" t="str">
            <v>73857/3</v>
          </cell>
          <cell r="B2959" t="str">
            <v>tRANSFORmADOR DIStRIBUICAO  150KVA tRIFASICO 60hZ CLASSE 15KV ImERSO Em ÓLEO mINERAL FORNECImENtO E INStALACAO</v>
          </cell>
          <cell r="C2959" t="str">
            <v>un.</v>
          </cell>
          <cell r="D2959">
            <v>10344.94</v>
          </cell>
        </row>
        <row r="2960">
          <cell r="A2960" t="str">
            <v>73857/4</v>
          </cell>
          <cell r="B2960" t="str">
            <v>tRANSFORmADOR DIStRIBUICAO  225KVA tRIFASICO 60hZ CLASSE 15KV ImERSO Em ÓLEO mINERAL FORNECImENtO E INStALACAO</v>
          </cell>
          <cell r="C2960" t="str">
            <v>un.</v>
          </cell>
          <cell r="D2960">
            <v>14479.26</v>
          </cell>
        </row>
        <row r="2961">
          <cell r="A2961" t="str">
            <v>73857/5</v>
          </cell>
          <cell r="B2961" t="str">
            <v>tRANSFORmADOR DIStRIBUICAO  300KVA tRIFASICO 60hZ CLASSE 15KV ImERSO Em ÓLEO mINERAL FORNECImENtO E INStALACAO</v>
          </cell>
          <cell r="C2961" t="str">
            <v>un.</v>
          </cell>
          <cell r="D2961">
            <v>16888.57</v>
          </cell>
        </row>
        <row r="2962">
          <cell r="A2962" t="str">
            <v>73857/6</v>
          </cell>
          <cell r="B2962" t="str">
            <v>tRANSFORmADOR DIStRIBUICAO  500KVA tRIFASICO 60hZ CLASSE 15KV ImERSO Em ÓLEO mINERAL FORNECImENtO E INStALACAO</v>
          </cell>
          <cell r="C2962" t="str">
            <v>un.</v>
          </cell>
          <cell r="D2962">
            <v>27464.59</v>
          </cell>
        </row>
        <row r="2963">
          <cell r="A2963" t="str">
            <v>73857/7</v>
          </cell>
          <cell r="B2963" t="str">
            <v>tRANSFORmADOR DIStRIBUICAO  30KVA tRIFASICO 60hZ CLASSE 15KV ImERSO Em ÓLEO mINERAL FORNECImENtO E INStALACAO</v>
          </cell>
          <cell r="C2963" t="str">
            <v>un.</v>
          </cell>
          <cell r="D2963">
            <v>4580.03</v>
          </cell>
        </row>
        <row r="2964">
          <cell r="A2964" t="str">
            <v>73857/8</v>
          </cell>
          <cell r="B2964" t="str">
            <v>tRANSFORmADOR DIStRIBUICAO  45KVA tRIFASICO 60hZ CLASSE 15KV ImERSO Em ÓLEO mINERAL FORNECImENtO E INStALACAO</v>
          </cell>
          <cell r="C2964" t="str">
            <v>un.</v>
          </cell>
          <cell r="D2964">
            <v>5133.63</v>
          </cell>
        </row>
        <row r="2965">
          <cell r="A2965" t="str">
            <v>73857/9</v>
          </cell>
          <cell r="B2965" t="str">
            <v>tRANSFORmADOR DIStRIBUICAO  750KVA tRIFASICO 60hZ CLASSE 15KV ImERSO Em ÓLEO mINERAL FORNECImENtO E INStALACAO</v>
          </cell>
          <cell r="C2965" t="str">
            <v>un.</v>
          </cell>
          <cell r="D2965">
            <v>37617.51</v>
          </cell>
        </row>
        <row r="2966">
          <cell r="A2966" t="str">
            <v>73857/10</v>
          </cell>
          <cell r="B2966" t="str">
            <v>tRANSFORmADOR DIStRIBUICAO  1000KVA tRIFASICO 60hZ CLASSE 15KV ImERSO Em ÓLEO mINERAL FORNECImENtO E INStALACAO</v>
          </cell>
          <cell r="C2966" t="str">
            <v>un.</v>
          </cell>
          <cell r="D2966">
            <v>52598.98</v>
          </cell>
        </row>
        <row r="2967">
          <cell r="A2967">
            <v>93128</v>
          </cell>
          <cell r="B2967" t="str">
            <v>PONtO DE ILUmINAÇÃO RESIDENCIAL INCLUINDO INtERRUPtOR SImPLES, CAIXA ELÉtRICA, ELEtRODUtO, CABO, RASGO, QUEBRA E ChUmBAmENtO (EXCLUINDO LUmINÁRIA E LÂmPADA). AF_01/2016</v>
          </cell>
          <cell r="C2967" t="str">
            <v>un.</v>
          </cell>
          <cell r="D2967">
            <v>135.29</v>
          </cell>
        </row>
        <row r="2968">
          <cell r="A2968">
            <v>93137</v>
          </cell>
          <cell r="B2968" t="str">
            <v>PONtO DE ILUmINAÇÃO RESIDENCIAL INCLUINDO INtERRUPtOR SImPLES (2 mÓDULOS), CAIXA ELÉtRICA, ELEtRODUtO, CABO, RASGO, QUEBRA E ChUmBAmENtO (EXCLUINDO LUmINÁRIA E LÂmPADA). AF_01/2016</v>
          </cell>
          <cell r="C2968" t="str">
            <v>un.</v>
          </cell>
          <cell r="D2968">
            <v>159.32</v>
          </cell>
        </row>
        <row r="2969">
          <cell r="A2969">
            <v>93138</v>
          </cell>
          <cell r="B2969" t="str">
            <v>PONtO DE ILUmINAÇÃO RESIDENCIAL INCLUINDO INtERRUPtOR PARALELO, CAIXA ELÉtRICA, ELEtRODUtO, CABO, RASGO, QUEBRA E ChUmBAmENtO (EXCLUINDO LUmINÁRIA E LÂmPADA). AF_01/2016</v>
          </cell>
          <cell r="C2969" t="str">
            <v>un.</v>
          </cell>
          <cell r="D2969">
            <v>150.6</v>
          </cell>
        </row>
        <row r="2970">
          <cell r="A2970">
            <v>93139</v>
          </cell>
          <cell r="B2970" t="str">
            <v>PONtO DE ILUmINAÇÃO RESIDENCIAL INCLUINDO INtERRUPtOR PARALELO (2 mÓDULOS), CAIXA ELÉtRICA, ELEtRODUtO, CABO, RASGO, QUEBRA E ChUmBAmENtO (EXCLUINDO LUmINÁRIA E LÂmPADA). AF_01/2016</v>
          </cell>
          <cell r="C2970" t="str">
            <v>un.</v>
          </cell>
          <cell r="D2970">
            <v>189.91</v>
          </cell>
        </row>
        <row r="2971">
          <cell r="A2971">
            <v>93140</v>
          </cell>
          <cell r="B2971" t="str">
            <v>PONtO DE ILUmINAÇÃO RESIDENCIAL INCLUINDO INtERRUPtOR SImPLES CONJUGADO COm PARALELO, CAIXA ELÉtRICA, ELEtRODUtO, CABO, RASGO, QUEBRA E ChUmBAmENtO (EXCLUINDO LUmINÁRIA E LÂmPADA). AF_01/2016</v>
          </cell>
          <cell r="C2971" t="str">
            <v>un.</v>
          </cell>
          <cell r="D2971">
            <v>179.12</v>
          </cell>
        </row>
        <row r="2972">
          <cell r="A2972">
            <v>93141</v>
          </cell>
          <cell r="B2972" t="str">
            <v>PONtO DE tOmADA RESIDENCIAL INCLUINDO tOmADA 10A/250V, CAIXA ELÉtRICA, ELEtRODUtO, CABO, RASGO, QUEBRA E ChUmBAmENtO. AF_01/2016</v>
          </cell>
          <cell r="C2972" t="str">
            <v>un.</v>
          </cell>
          <cell r="D2972">
            <v>160.26</v>
          </cell>
        </row>
        <row r="2973">
          <cell r="A2973">
            <v>93142</v>
          </cell>
          <cell r="B2973" t="str">
            <v>PONtO DE tOmADA RESIDENCIAL INCLUINDO tOmADA (2 mÓDULOS) 10A/250V, CAIXA ELÉtRICA, ELEtRODUtO, CABO, RASGO, QUEBRA E ChUmBAmENtO. AF_01/2016</v>
          </cell>
          <cell r="C2973" t="str">
            <v>un.</v>
          </cell>
          <cell r="D2973">
            <v>180.37</v>
          </cell>
        </row>
        <row r="2974">
          <cell r="A2974">
            <v>93143</v>
          </cell>
          <cell r="B2974" t="str">
            <v>PONtO DE tOmADA RESIDENCIAL INCLUINDO tOmADA 20A/250V, CAIXA ELÉtRICA, ELEtRODUtO, CABO, RASGO, QUEBRA E ChUmBAmENtO. AF_01/2016</v>
          </cell>
          <cell r="C2974" t="str">
            <v>un.</v>
          </cell>
          <cell r="D2974">
            <v>162.28</v>
          </cell>
        </row>
        <row r="2975">
          <cell r="A2975">
            <v>93144</v>
          </cell>
          <cell r="B2975" t="str">
            <v>PONtO DE UtILIZAÇÃO DE EQUIPAmENtOS ELÉtRICOS, RESIDENCIAL, INCLUINDO SUPORtE E PLACA, CAIXA ELÉtRICA, ELEtRODUtO, CABO, RASGO, QUEBRA E ChUmBAmENtO. AF_01/2016</v>
          </cell>
          <cell r="C2975" t="str">
            <v>un.</v>
          </cell>
          <cell r="D2975">
            <v>194.36</v>
          </cell>
        </row>
        <row r="2976">
          <cell r="A2976">
            <v>93145</v>
          </cell>
          <cell r="B2976" t="str">
            <v>PONtO DE ILUmINAÇÃO E tOmADA, RESIDENCIAL, INCLUINDO INtERRUPtOR SImPLES E tOmADA 10A/250V, CAIXA ELÉtRICA, ELEtRODUtO, CABO, RASGO, QUEBRA E ChUmBAmENtO (EXCLUINDO LUmINÁRIA E LÂmPADA). AF_01/2016</v>
          </cell>
          <cell r="C2976" t="str">
            <v>un.</v>
          </cell>
          <cell r="D2976">
            <v>193.31</v>
          </cell>
        </row>
        <row r="2977">
          <cell r="A2977">
            <v>93146</v>
          </cell>
          <cell r="B2977" t="str">
            <v>PONtO DE ILUmINAÇÃO E tOmADA, RESIDENCIAL, INCLUINDO INtERRUPtOR PARALELO E tOmADA 10A/250V, CAIXA ELÉtRICA, ELEtRODUtO, CABO, RASGO, QUEBRA E ChUmBAmENtO (EXCLUINDO LUmINÁRIA E LÂmPADA). AF_01/2016</v>
          </cell>
          <cell r="C2977" t="str">
            <v>un.</v>
          </cell>
          <cell r="D2977">
            <v>208.63</v>
          </cell>
        </row>
        <row r="2978">
          <cell r="A2978">
            <v>93147</v>
          </cell>
          <cell r="B2978" t="str">
            <v>PONtO DE ILUmINAÇÃO E tOmADA, RESIDENCIAL, INCLUINDO INtERRUPtOR SImPLES, INtERRUPtOR PARALELO E tOmADA 10A/250V, CAIXA ELÉtRICA, ELEtRODUtO, CABO, RASGO, QUEBRA E ChUmBAmENtO (EXCLUINDO LUmINÁRIA E LÂmPADA). AF_01/2016</v>
          </cell>
          <cell r="C2978" t="str">
            <v>un.</v>
          </cell>
          <cell r="D2978">
            <v>237.2</v>
          </cell>
        </row>
        <row r="2979">
          <cell r="A2979">
            <v>8260</v>
          </cell>
          <cell r="B2979" t="str">
            <v>INStALACAO PARA-RAIOS P/RESERVAtORIO</v>
          </cell>
          <cell r="C2979" t="str">
            <v>un.</v>
          </cell>
          <cell r="D2979">
            <v>2898.32</v>
          </cell>
        </row>
        <row r="2980">
          <cell r="A2980">
            <v>72315</v>
          </cell>
          <cell r="B2980" t="str">
            <v>tERmINAL AEREO Em ACO GALVANIZADO COm BASE DE FIXACAO h = 30Cm</v>
          </cell>
          <cell r="C2980" t="str">
            <v>un.</v>
          </cell>
          <cell r="D2980">
            <v>33.92</v>
          </cell>
        </row>
        <row r="2981">
          <cell r="A2981">
            <v>96971</v>
          </cell>
          <cell r="B2981" t="str">
            <v>CORDOALhA DE COBRE NU 16 mm², NÃO ENtERRADA, COm ISOLADOR - FORNECImENtO E INStALAÇÃO. AF_12/2017</v>
          </cell>
          <cell r="C2981" t="str">
            <v>m</v>
          </cell>
          <cell r="D2981">
            <v>24.74</v>
          </cell>
        </row>
        <row r="2982">
          <cell r="A2982">
            <v>96972</v>
          </cell>
          <cell r="B2982" t="str">
            <v>CORDOALhA DE COBRE NU 25 mm², NÃO ENtERRADA, COm ISOLADOR - FORNECImENtO E INStALAÇÃO. AF_12/2017</v>
          </cell>
          <cell r="C2982" t="str">
            <v>m</v>
          </cell>
          <cell r="D2982">
            <v>33.89</v>
          </cell>
        </row>
        <row r="2983">
          <cell r="A2983">
            <v>96973</v>
          </cell>
          <cell r="B2983" t="str">
            <v>CORDOALhA DE COBRE NU 35 mm², NÃO ENtERRADA, COm ISOLADOR - FORNECImENtO E INStALAÇÃO. AF_12/2017</v>
          </cell>
          <cell r="C2983" t="str">
            <v>m</v>
          </cell>
          <cell r="D2983">
            <v>42.24</v>
          </cell>
        </row>
        <row r="2984">
          <cell r="A2984">
            <v>96974</v>
          </cell>
          <cell r="B2984" t="str">
            <v>CORDOALhA DE COBRE NU 50 mm², NÃO ENtERRADA, COm ISOLADOR - FORNECImENtO E INStALAÇÃO. AF_12/2017</v>
          </cell>
          <cell r="C2984" t="str">
            <v>m</v>
          </cell>
          <cell r="D2984">
            <v>52.84</v>
          </cell>
        </row>
        <row r="2985">
          <cell r="A2985">
            <v>96975</v>
          </cell>
          <cell r="B2985" t="str">
            <v>CORDOALhA DE COBRE NU 70 mm², NÃO ENtERRADA, COm ISOLADOR - FORNECImENtO E INStALAÇÃO. AF_12/2017</v>
          </cell>
          <cell r="C2985" t="str">
            <v>m</v>
          </cell>
          <cell r="D2985">
            <v>66.31</v>
          </cell>
        </row>
        <row r="2986">
          <cell r="A2986">
            <v>96976</v>
          </cell>
          <cell r="B2986" t="str">
            <v>CORDOALhA DE COBRE NU 95 mm², NÃO ENtERRADA, COm ISOLADOR - FORNECImENtO E INStALAÇÃO. AF_12/2017</v>
          </cell>
          <cell r="C2986" t="str">
            <v>m</v>
          </cell>
          <cell r="D2986">
            <v>83.5</v>
          </cell>
        </row>
        <row r="2987">
          <cell r="A2987">
            <v>96977</v>
          </cell>
          <cell r="B2987" t="str">
            <v>CORDOALhA DE COBRE NU 50 mm², ENtERRADA, SEm ISOLADOR - FORNECImENtO E INStALAÇÃO. AF_12/2017</v>
          </cell>
          <cell r="C2987" t="str">
            <v>m</v>
          </cell>
          <cell r="D2987">
            <v>27.21</v>
          </cell>
        </row>
        <row r="2988">
          <cell r="A2988">
            <v>96978</v>
          </cell>
          <cell r="B2988" t="str">
            <v>CORDOALhA DE COBRE NU 70 mm², ENtERRADA, SEm ISOLADOR - FORNECImENtO E INStALAÇÃO. AF_12/2017</v>
          </cell>
          <cell r="C2988" t="str">
            <v>m</v>
          </cell>
          <cell r="D2988">
            <v>37.979999999999997</v>
          </cell>
        </row>
        <row r="2989">
          <cell r="A2989">
            <v>96979</v>
          </cell>
          <cell r="B2989" t="str">
            <v>CORDOALhA DE COBRE NU 95 mm², ENtERRADA, SEm ISOLADOR - FORNECImENtO E INStALAÇÃO. AF_12/2017</v>
          </cell>
          <cell r="C2989" t="str">
            <v>m</v>
          </cell>
          <cell r="D2989">
            <v>52.97</v>
          </cell>
        </row>
        <row r="2990">
          <cell r="A2990">
            <v>96984</v>
          </cell>
          <cell r="B2990" t="str">
            <v>ELEtRODUtO PVC 40mm (1 ¼ ) PARA SPDA - FORNECImENtO E INStALAÇÃO. AF_12/2017</v>
          </cell>
          <cell r="C2990" t="str">
            <v>un.</v>
          </cell>
          <cell r="D2990">
            <v>51.92</v>
          </cell>
        </row>
        <row r="2991">
          <cell r="A2991">
            <v>96985</v>
          </cell>
          <cell r="B2991" t="str">
            <v>hAStE DE AtERRAmENtO 5/8  PARA SPDA - FORNECImENtO E INStALAÇÃO. AF_12/2017</v>
          </cell>
          <cell r="C2991" t="str">
            <v>un.</v>
          </cell>
          <cell r="D2991">
            <v>52.8</v>
          </cell>
        </row>
        <row r="2992">
          <cell r="A2992">
            <v>96986</v>
          </cell>
          <cell r="B2992" t="str">
            <v>hAStE DE AtERRAmENtO 3/4  PARA SPDA - FORNECImENtO E INStALAÇÃO. AF_12/2017</v>
          </cell>
          <cell r="C2992" t="str">
            <v>un.</v>
          </cell>
          <cell r="D2992">
            <v>79.23</v>
          </cell>
        </row>
        <row r="2993">
          <cell r="A2993">
            <v>96987</v>
          </cell>
          <cell r="B2993" t="str">
            <v>BASE mEtÁLICA PARA mAStRO 1 ½  PARA SPDA - FORNECImENtO E INStALAÇÃO. AF_12/2017</v>
          </cell>
          <cell r="C2993" t="str">
            <v>un.</v>
          </cell>
          <cell r="D2993">
            <v>108.82</v>
          </cell>
        </row>
        <row r="2994">
          <cell r="A2994">
            <v>96988</v>
          </cell>
          <cell r="B2994" t="str">
            <v>mAStRO 1 ½  PARA SPDA - FORNECImENtO E INStALAÇÃO. AF_12/2017</v>
          </cell>
          <cell r="C2994" t="str">
            <v>un.</v>
          </cell>
          <cell r="D2994">
            <v>122.24</v>
          </cell>
        </row>
        <row r="2995">
          <cell r="A2995">
            <v>96989</v>
          </cell>
          <cell r="B2995" t="str">
            <v>CAPtOR tIPO FRANKLIN PARA SPDA - FORNECImENtO E INStALAÇÃO. AF_12/2017</v>
          </cell>
          <cell r="C2995" t="str">
            <v>un.</v>
          </cell>
          <cell r="D2995">
            <v>81</v>
          </cell>
        </row>
        <row r="2996">
          <cell r="A2996">
            <v>98463</v>
          </cell>
          <cell r="B2996" t="str">
            <v>SUPORtE ISOLADOR PARA CORDOALhA DE COBRE - FORNECImENtO E INStALAÇÃO. AF_12/2017</v>
          </cell>
          <cell r="C2996" t="str">
            <v>un.</v>
          </cell>
          <cell r="D2996">
            <v>23.19</v>
          </cell>
        </row>
        <row r="2997">
          <cell r="A2997">
            <v>9535</v>
          </cell>
          <cell r="B2997" t="str">
            <v>ChUVEIRO ELEtRICO COmUm CORPO PLAStICO tIPO DUChA, FORNECImENtO E INStALACAO</v>
          </cell>
          <cell r="C2997" t="str">
            <v>un.</v>
          </cell>
          <cell r="D2997">
            <v>68.61</v>
          </cell>
        </row>
        <row r="2998">
          <cell r="A2998">
            <v>72327</v>
          </cell>
          <cell r="B2998" t="str">
            <v>FUSÍVEL tIPO "DIAZED", tIPO RÁPIDO OU REtARDADO - 2/25A - FORNECImENtO E INStALACAO</v>
          </cell>
          <cell r="C2998" t="str">
            <v>un.</v>
          </cell>
          <cell r="D2998">
            <v>10.7</v>
          </cell>
        </row>
        <row r="2999">
          <cell r="A2999">
            <v>72328</v>
          </cell>
          <cell r="B2999" t="str">
            <v>FUSÍVEL tIPO "DIAZED", tIPO RÁPIDO OU REtARDADO - 35/63A - FORNECImENtO E INStALACAO</v>
          </cell>
          <cell r="C2999" t="str">
            <v>un.</v>
          </cell>
          <cell r="D2999">
            <v>13.26</v>
          </cell>
        </row>
        <row r="3000">
          <cell r="A3000">
            <v>72330</v>
          </cell>
          <cell r="B3000" t="str">
            <v>FUSÍVEL tIPO Nh 200A - tAmANhO 01 - FORNECImENtO E INStALACAO</v>
          </cell>
          <cell r="C3000" t="str">
            <v>un.</v>
          </cell>
          <cell r="D3000">
            <v>69.069999999999993</v>
          </cell>
        </row>
        <row r="3001">
          <cell r="A3001" t="str">
            <v>73780/2</v>
          </cell>
          <cell r="B3001" t="str">
            <v>ChAVE BLINDADA tRIPOLAR 250V, 30A - FORNECImENtO E INStALACAO</v>
          </cell>
          <cell r="C3001" t="str">
            <v>un.</v>
          </cell>
          <cell r="D3001">
            <v>133.71</v>
          </cell>
        </row>
        <row r="3002">
          <cell r="A3002" t="str">
            <v>73780/3</v>
          </cell>
          <cell r="B3002" t="str">
            <v>ChAVE BLINDADA tRIPOLAR 250V, 60A - FORNECImENtO E INStALACAO</v>
          </cell>
          <cell r="C3002" t="str">
            <v>un.</v>
          </cell>
          <cell r="D3002">
            <v>199.44</v>
          </cell>
        </row>
        <row r="3003">
          <cell r="A3003" t="str">
            <v>73780/4</v>
          </cell>
          <cell r="B3003" t="str">
            <v>ChAVE BLINDADA tRIPOLAR 250V, 100A - FORNECImENtO E INStALACAO</v>
          </cell>
          <cell r="C3003" t="str">
            <v>un.</v>
          </cell>
          <cell r="D3003">
            <v>358.77</v>
          </cell>
        </row>
        <row r="3004">
          <cell r="A3004">
            <v>83482</v>
          </cell>
          <cell r="B3004" t="str">
            <v>FUSIVEL tIPO Nh 250 A, tAmANhO 1 - FORNECImENtO E INStALACAO</v>
          </cell>
          <cell r="C3004" t="str">
            <v>un.</v>
          </cell>
          <cell r="D3004">
            <v>69.069999999999993</v>
          </cell>
        </row>
        <row r="3005">
          <cell r="A3005">
            <v>83487</v>
          </cell>
          <cell r="B3005" t="str">
            <v>BASE PARA FUSIVEL (PORtA-FUSIVEL) Nh 01 250A</v>
          </cell>
          <cell r="C3005" t="str">
            <v>un.</v>
          </cell>
          <cell r="D3005">
            <v>74.19</v>
          </cell>
        </row>
        <row r="3006">
          <cell r="A3006">
            <v>83490</v>
          </cell>
          <cell r="B3006" t="str">
            <v>ChAVE FACA tRIPOLAR BLINDADA 250V/30A - FORNECImENtO E INStALACAO</v>
          </cell>
          <cell r="C3006" t="str">
            <v>un.</v>
          </cell>
          <cell r="D3006">
            <v>130.63999999999999</v>
          </cell>
        </row>
        <row r="3007">
          <cell r="A3007">
            <v>83491</v>
          </cell>
          <cell r="B3007" t="str">
            <v>ChAVE GUARDA mOtOR tRIFASICO 5CV/220V C/ ChAVE mAGNEtICA - FORNECImENtO E INStALACAO</v>
          </cell>
          <cell r="C3007" t="str">
            <v>un.</v>
          </cell>
          <cell r="D3007">
            <v>202.87</v>
          </cell>
        </row>
        <row r="3008">
          <cell r="A3008">
            <v>83492</v>
          </cell>
          <cell r="B3008" t="str">
            <v>ChAVE GUARDA mOtOR tRIFISICA 10CV/220V C/ ChAVE mAGNEtICA - FORNECImENtO E INStALACAO</v>
          </cell>
          <cell r="C3008" t="str">
            <v>un.</v>
          </cell>
          <cell r="D3008">
            <v>289.89999999999998</v>
          </cell>
        </row>
        <row r="3009">
          <cell r="A3009">
            <v>83493</v>
          </cell>
          <cell r="B3009" t="str">
            <v>FUSIVEL tIPO Nh 250A - tAmANhO 01 - FORNECImENtO E INStALACAO</v>
          </cell>
          <cell r="C3009" t="str">
            <v>un.</v>
          </cell>
          <cell r="D3009">
            <v>69.069999999999993</v>
          </cell>
        </row>
        <row r="3010">
          <cell r="A3010">
            <v>85195</v>
          </cell>
          <cell r="B3010" t="str">
            <v>ChAVE DE BOIA AUtOmÁtICA</v>
          </cell>
          <cell r="C3010" t="str">
            <v>un.</v>
          </cell>
          <cell r="D3010">
            <v>82.2</v>
          </cell>
        </row>
        <row r="3011">
          <cell r="A3011">
            <v>88547</v>
          </cell>
          <cell r="B3011" t="str">
            <v>ChAVE DE BOIA AUtOmÁtICA SUPERIOR 10A/250V - FORNECImENtO E INStALACAO</v>
          </cell>
          <cell r="C3011" t="str">
            <v>un.</v>
          </cell>
          <cell r="D3011">
            <v>92.2</v>
          </cell>
        </row>
        <row r="3012">
          <cell r="A3012">
            <v>72283</v>
          </cell>
          <cell r="B3012" t="str">
            <v>ABRIGO PARA hIDRANtE, 75X45X17Cm, COm REGIStRO GLOBO ANGULAR 45º 2.1/2", ADAPtADOR StORZ 2.1/2", mANGUEIRA DE INCÊNDIO 15m, REDUÇÃO 2.1/2X1.1/2" E ESGUIChO Em LAtÃO 1.1/2" - FORNECImENtO E INStALAÇÃO</v>
          </cell>
          <cell r="C3012" t="str">
            <v>un.</v>
          </cell>
          <cell r="D3012">
            <v>632.73</v>
          </cell>
        </row>
        <row r="3013">
          <cell r="A3013">
            <v>72287</v>
          </cell>
          <cell r="B3013" t="str">
            <v>CAIXA DE INCÊNDIO 45X75X17Cm - FORNECImENtO E INStALAÇÃO</v>
          </cell>
          <cell r="C3013" t="str">
            <v>un.</v>
          </cell>
          <cell r="D3013">
            <v>166.54</v>
          </cell>
        </row>
        <row r="3014">
          <cell r="A3014">
            <v>72288</v>
          </cell>
          <cell r="B3014" t="str">
            <v>CAIXA DE INCÊNDIO 60X75X17Cm - FORNECImENtO E INStALAÇÃO</v>
          </cell>
          <cell r="C3014" t="str">
            <v>un.</v>
          </cell>
          <cell r="D3014">
            <v>206.63</v>
          </cell>
        </row>
        <row r="3015">
          <cell r="A3015">
            <v>72553</v>
          </cell>
          <cell r="B3015" t="str">
            <v>EXtINtOR DE PQS 4KG - FORNECImENtO E INStALACAO</v>
          </cell>
          <cell r="C3015" t="str">
            <v>un.</v>
          </cell>
          <cell r="D3015">
            <v>117.58</v>
          </cell>
        </row>
        <row r="3016">
          <cell r="A3016">
            <v>72554</v>
          </cell>
          <cell r="B3016" t="str">
            <v>EXtINtOR DE CO2 6KG - FORNECImENtO E INStALACAO</v>
          </cell>
          <cell r="C3016" t="str">
            <v>un.</v>
          </cell>
          <cell r="D3016">
            <v>385.31</v>
          </cell>
        </row>
        <row r="3017">
          <cell r="A3017" t="str">
            <v>73775/1</v>
          </cell>
          <cell r="B3017" t="str">
            <v>EXtINtOR INCENDIO tP PO QUImICO 4KG FORNECImENtO E COLOCACAO</v>
          </cell>
          <cell r="C3017" t="str">
            <v>un.</v>
          </cell>
          <cell r="D3017">
            <v>125.25</v>
          </cell>
        </row>
        <row r="3018">
          <cell r="A3018" t="str">
            <v>73775/2</v>
          </cell>
          <cell r="B3018" t="str">
            <v>EXtINtOR INCENDIO AGUA-PRESSURIZADA 10L INCL SUPORtE PAREDE CARGA     COmPLEtA FORNECImENtO E COLOCACAO</v>
          </cell>
          <cell r="C3018" t="str">
            <v>un.</v>
          </cell>
          <cell r="D3018">
            <v>128.84</v>
          </cell>
        </row>
        <row r="3019">
          <cell r="A3019">
            <v>83633</v>
          </cell>
          <cell r="B3019" t="str">
            <v>hIDRANtE SUBtERRANEO FERRO Fun.DIDO C/ CURVA LONGA E CAIXA DN=75mm</v>
          </cell>
          <cell r="C3019" t="str">
            <v>un.</v>
          </cell>
          <cell r="D3019">
            <v>1902.55</v>
          </cell>
        </row>
        <row r="3020">
          <cell r="A3020">
            <v>83634</v>
          </cell>
          <cell r="B3020" t="str">
            <v>EXtINtOR INCENDIO tP GAS CARBONICO 4KG COmPLEtO - FORNECImENtO E INStALACAO</v>
          </cell>
          <cell r="C3020" t="str">
            <v>un.</v>
          </cell>
          <cell r="D3020">
            <v>364.29</v>
          </cell>
        </row>
        <row r="3021">
          <cell r="A3021">
            <v>83635</v>
          </cell>
          <cell r="B3021" t="str">
            <v>EXtINtOR INCENDIO tP PO QUImICO 6KG - FORNECImENtO E INStALACAO</v>
          </cell>
          <cell r="C3021" t="str">
            <v>un.</v>
          </cell>
          <cell r="D3021">
            <v>144.38</v>
          </cell>
        </row>
        <row r="3022">
          <cell r="A3022">
            <v>96765</v>
          </cell>
          <cell r="B3022" t="str">
            <v>ABRIGO PARA hIDRANtE, 90X60X17Cm, COm REGIStRO GLOBO ANGULAR 45 GRAUS 2 1/2", ADAPtADOR StORZ 2 1/2", mANGUEIRA DE INCÊNDIO 20m, REDUÇÃO 2 1/2 X 1 1/2" E ESGUIChO Em LAtÃO 1 1/2" - FORNECImENtO E INStALAÇÃO. AF_08/2017</v>
          </cell>
          <cell r="C3022" t="str">
            <v>un.</v>
          </cell>
          <cell r="D3022">
            <v>729.33</v>
          </cell>
        </row>
        <row r="3023">
          <cell r="A3023">
            <v>72337</v>
          </cell>
          <cell r="B3023" t="str">
            <v>tOmADA PARA tELEFONE DE 4 POLOS PADRAO tELEBRAS - FORNECImENtO E INStALACAO</v>
          </cell>
          <cell r="C3023" t="str">
            <v>un.</v>
          </cell>
          <cell r="D3023">
            <v>28.23</v>
          </cell>
        </row>
        <row r="3024">
          <cell r="A3024" t="str">
            <v>73749/1</v>
          </cell>
          <cell r="B3024" t="str">
            <v>CAIXA ENtERRADA PARA INStALACOES tELEFONICAS tIPO R1 0,60X0,35X0,50m Em BLOCOS DE CONCREtO EStRUtURAL</v>
          </cell>
          <cell r="C3024" t="str">
            <v>un.</v>
          </cell>
          <cell r="D3024">
            <v>201.14</v>
          </cell>
        </row>
        <row r="3025">
          <cell r="A3025" t="str">
            <v>73749/2</v>
          </cell>
          <cell r="B3025" t="str">
            <v>CAIXA ENtERRADA PARA INStALACOES tELEFONICAS tIPO R2 1,07X0,52X0,50m Em BLOCOS DE CONCREtO EStRUtURAL</v>
          </cell>
          <cell r="C3025" t="str">
            <v>un.</v>
          </cell>
          <cell r="D3025">
            <v>365.61</v>
          </cell>
        </row>
        <row r="3026">
          <cell r="A3026" t="str">
            <v>73749/3</v>
          </cell>
          <cell r="B3026" t="str">
            <v>CAIXA ENtERRADA PARA INStALACOES tELEFONICAS tIPO R3 1,30X1,20X1,20m Em BLOCOS DE CONCREtO EStRUtURAL</v>
          </cell>
          <cell r="C3026" t="str">
            <v>un.</v>
          </cell>
          <cell r="D3026">
            <v>1176.75</v>
          </cell>
        </row>
        <row r="3027">
          <cell r="A3027">
            <v>83366</v>
          </cell>
          <cell r="B3027" t="str">
            <v>CAIXA DE PASSAGEm PARA tELEFONE 15X15X10Cm (SOBREPOR), FORNECImENtO E INStALACAO.</v>
          </cell>
          <cell r="C3027" t="str">
            <v>un.</v>
          </cell>
          <cell r="D3027">
            <v>81.290000000000006</v>
          </cell>
        </row>
        <row r="3028">
          <cell r="A3028">
            <v>83367</v>
          </cell>
          <cell r="B3028" t="str">
            <v>CAIXA DE PASSAGEm PARA tELEFONE 80X80X15Cm (SOBREPOR) FORNECImENtO E INStALACAO</v>
          </cell>
          <cell r="C3028" t="str">
            <v>un.</v>
          </cell>
          <cell r="D3028">
            <v>484.95</v>
          </cell>
        </row>
        <row r="3029">
          <cell r="A3029">
            <v>83368</v>
          </cell>
          <cell r="B3029" t="str">
            <v>CAIXA DE PASSAGEm PARA tELEFONE 150X150X15Cm (SOBREPOR) FORNECImENtO E INStALACAO</v>
          </cell>
          <cell r="C3029" t="str">
            <v>un.</v>
          </cell>
          <cell r="D3029">
            <v>1351.5</v>
          </cell>
        </row>
        <row r="3030">
          <cell r="A3030">
            <v>83369</v>
          </cell>
          <cell r="B3030" t="str">
            <v>QUADRO DE DIStRIBUICAO PARA tELEFONE N.4, 60X60X12Cm Em ChAPA mEtALICA, DE EmBUtIR, SEm ACESSORIOS, PADRAO tELEBRAS, FORNECImENtO E INStALACAO</v>
          </cell>
          <cell r="C3030" t="str">
            <v>un.</v>
          </cell>
          <cell r="D3030">
            <v>323.63</v>
          </cell>
        </row>
        <row r="3031">
          <cell r="A3031">
            <v>83370</v>
          </cell>
          <cell r="B3031" t="str">
            <v>QUADRO DE DIStRIBUICAO PARA tELEFONE N.3, 40X40X12Cm Em ChAPA mEtALICA, DE EmBUtIR, SEm ACESSORIOS, PADRAO tELEBRAS, FORNECImENtO E INStALACAO</v>
          </cell>
          <cell r="C3031" t="str">
            <v>un.</v>
          </cell>
          <cell r="D3031">
            <v>209.3</v>
          </cell>
        </row>
        <row r="3032">
          <cell r="A3032">
            <v>83371</v>
          </cell>
          <cell r="B3032" t="str">
            <v>QUADRO DE DIStRIBUICAO PARA tELEFONE N.2, 20X20X12Cm Em ChAPA mEtALICA, DE EmBUtIR, SEm ACESSORIOS, PADRAO tELEBRAS, FORNECImENtO E INStALACAO</v>
          </cell>
          <cell r="C3032" t="str">
            <v>un.</v>
          </cell>
          <cell r="D3032">
            <v>132.16999999999999</v>
          </cell>
        </row>
        <row r="3033">
          <cell r="A3033">
            <v>84676</v>
          </cell>
          <cell r="B3033" t="str">
            <v>QUADRO DE DIStRIBUICAO PARA tELEFONE N.5, 80X80X12Cm Em ChAPA mEtALICA, SEm ACESSORIOS, PADRAO tELEBRAS, FORNECImENtO E INStALACAO</v>
          </cell>
          <cell r="C3033" t="str">
            <v>un.</v>
          </cell>
          <cell r="D3033">
            <v>447.44</v>
          </cell>
        </row>
        <row r="3034">
          <cell r="A3034">
            <v>84796</v>
          </cell>
          <cell r="B3034" t="str">
            <v>tAmPAO FOFO P/ CAIXA R2 PADRAO tELEBRAS COmPLEtO - FORNECImENtO E INStALACAO</v>
          </cell>
          <cell r="C3034" t="str">
            <v>un.</v>
          </cell>
          <cell r="D3034">
            <v>484.78</v>
          </cell>
        </row>
        <row r="3035">
          <cell r="A3035">
            <v>84798</v>
          </cell>
          <cell r="B3035" t="str">
            <v>tAmPAO FOFO P/ CAIXA R1 PADRAO tELEBRAS COmPLEtO - FORNECImENtO E INStALACAO</v>
          </cell>
          <cell r="C3035" t="str">
            <v>un.</v>
          </cell>
          <cell r="D3035">
            <v>225</v>
          </cell>
        </row>
        <row r="3036">
          <cell r="A3036">
            <v>98261</v>
          </cell>
          <cell r="B3036" t="str">
            <v>CABO tELEFÔNICO CCI-50 1 PAR, INStALADO Em ENtRADA DE EDIFICAÇÃO - FORNECImENtO E INStALAÇÃO. AF_03/2018</v>
          </cell>
          <cell r="C3036" t="str">
            <v>m</v>
          </cell>
          <cell r="D3036">
            <v>3.53</v>
          </cell>
        </row>
        <row r="3037">
          <cell r="A3037">
            <v>98262</v>
          </cell>
          <cell r="B3037" t="str">
            <v>CABO tELEFÔNICO CCI-50 2 PARES, SEm BLINDAGEm, INStALADO Em ENtRADA DE EDIFICAÇÃO - FORNECImENtO E INStALAÇÃO. AF_03/2018</v>
          </cell>
          <cell r="C3037" t="str">
            <v>m</v>
          </cell>
          <cell r="D3037">
            <v>3.95</v>
          </cell>
        </row>
        <row r="3038">
          <cell r="A3038">
            <v>98263</v>
          </cell>
          <cell r="B3038" t="str">
            <v>CABO tELEFÔNICO CCI-50 3 PARES, SEm BLINDAGEm, INStALADO Em ENtRADA DE EDIFICAÇÃO - FORNECImENtO E INStALAÇÃO. AF_03/2018</v>
          </cell>
          <cell r="C3038" t="str">
            <v>m</v>
          </cell>
          <cell r="D3038">
            <v>4.41</v>
          </cell>
        </row>
        <row r="3039">
          <cell r="A3039">
            <v>98264</v>
          </cell>
          <cell r="B3039" t="str">
            <v>CABO tELEFÔNICO CCI-50 4 PARES, SEm BLINDAGEm, INStALADO Em ENtRADA DE EDIFICAÇÃO - FORNECImENtO E INStALAÇÃO. AF_03/2018</v>
          </cell>
          <cell r="C3039" t="str">
            <v>m</v>
          </cell>
          <cell r="D3039">
            <v>4.7699999999999996</v>
          </cell>
        </row>
        <row r="3040">
          <cell r="A3040">
            <v>98265</v>
          </cell>
          <cell r="B3040" t="str">
            <v>CABO tELEFÔNICO CCI-50 5 PARES, SEm BLINDAGEm, INStALADO Em ENtRADA DE EDIFICAÇÃO - FORNECImENtO E INStALAÇÃO. AF_03/2018</v>
          </cell>
          <cell r="C3040" t="str">
            <v>m</v>
          </cell>
          <cell r="D3040">
            <v>5.29</v>
          </cell>
        </row>
        <row r="3041">
          <cell r="A3041">
            <v>98266</v>
          </cell>
          <cell r="B3041" t="str">
            <v>CABO tELEFÔNICO CCI-50 6 PARES, SEm BLINDAGEm, INStALADO Em ENtRADA DE EDIFICAÇÃO - FORNECImENtO E INStALAÇÃO. AF_03/2018</v>
          </cell>
          <cell r="C3041" t="str">
            <v>m</v>
          </cell>
          <cell r="D3041">
            <v>5.59</v>
          </cell>
        </row>
        <row r="3042">
          <cell r="A3042">
            <v>98267</v>
          </cell>
          <cell r="B3042" t="str">
            <v>CABO tELEFÔNICO CI-50 10 PARES INStALADO Em ENtRADA DE EDIFICAÇÃO - FORNECImENtO E INStALAÇÃO. AF_03/2018</v>
          </cell>
          <cell r="C3042" t="str">
            <v>m</v>
          </cell>
          <cell r="D3042">
            <v>8.5</v>
          </cell>
        </row>
        <row r="3043">
          <cell r="A3043">
            <v>98268</v>
          </cell>
          <cell r="B3043" t="str">
            <v>CABO tELEFÔNICO CI-50 20 PARES INStALADO Em ENtRADA DE EDIFICAÇÃO - FORNECImENtO E INStALAÇÃO. AF_03/2018</v>
          </cell>
          <cell r="C3043" t="str">
            <v>m</v>
          </cell>
          <cell r="D3043">
            <v>12.62</v>
          </cell>
        </row>
        <row r="3044">
          <cell r="A3044">
            <v>98269</v>
          </cell>
          <cell r="B3044" t="str">
            <v>CABO tELEFÔNICO CI-50 30 PARES INStALADO Em ENtRADA DE EDIFICAÇÃO - FORNECImENtO E INStALAÇÃO. AF_03/2018</v>
          </cell>
          <cell r="C3044" t="str">
            <v>m</v>
          </cell>
          <cell r="D3044">
            <v>15.75</v>
          </cell>
        </row>
        <row r="3045">
          <cell r="A3045">
            <v>98270</v>
          </cell>
          <cell r="B3045" t="str">
            <v>CABO tELEFÔNICO CI-50 50 PARES INStALADO Em ENtRADA DE EDIFICAÇÃO - FORNECImENtO E INStALAÇÃO. AF_03/2018</v>
          </cell>
          <cell r="C3045" t="str">
            <v>m</v>
          </cell>
          <cell r="D3045">
            <v>23.99</v>
          </cell>
        </row>
        <row r="3046">
          <cell r="A3046">
            <v>98271</v>
          </cell>
          <cell r="B3046" t="str">
            <v>CABO tELEFÔNICO CI-50 75 PARES INStALADO Em ENtRADA DE EDIFICAÇÃO - FORNECImENtO E INStALAÇÃO. AF_03/2018</v>
          </cell>
          <cell r="C3046" t="str">
            <v>m</v>
          </cell>
          <cell r="D3046">
            <v>35.659999999999997</v>
          </cell>
        </row>
        <row r="3047">
          <cell r="A3047">
            <v>98272</v>
          </cell>
          <cell r="B3047" t="str">
            <v>CABO tELEFÔNICO CI-50 200 PARES INStALADO Em ENtRADA DE EDIFICAÇÃO - FORNECImENtO E INStALAÇÃO. AF_03/2018</v>
          </cell>
          <cell r="C3047" t="str">
            <v>m</v>
          </cell>
          <cell r="D3047">
            <v>79.94</v>
          </cell>
        </row>
        <row r="3048">
          <cell r="A3048">
            <v>98273</v>
          </cell>
          <cell r="B3048" t="str">
            <v>CABO tELEFÔNICO CCI-50 4 PARES, SEm BLINDAGEm, INStALADO Em PRUmADA - FORNECImENtO E INStALAÇÃO. AF_03/2018</v>
          </cell>
          <cell r="C3048" t="str">
            <v>m</v>
          </cell>
          <cell r="D3048">
            <v>1.64</v>
          </cell>
        </row>
        <row r="3049">
          <cell r="A3049">
            <v>98274</v>
          </cell>
          <cell r="B3049" t="str">
            <v>CABO tELEFÔNICO CCI-50 5 PARES, SEm BLINDAGEm, INStALADO Em PRUmADA - FORNECImENtO E INStALAÇÃO. AF_03/2018</v>
          </cell>
          <cell r="C3049" t="str">
            <v>m</v>
          </cell>
          <cell r="D3049">
            <v>2.15</v>
          </cell>
        </row>
        <row r="3050">
          <cell r="A3050">
            <v>98275</v>
          </cell>
          <cell r="B3050" t="str">
            <v>CABO tELEFÔNICO CCI-50 6 PARES, SEm BLINDAGEm, INStALADO Em PRUmADA - FORNECImENtO E INStALAÇÃO. AF_03/2018</v>
          </cell>
          <cell r="C3050" t="str">
            <v>m</v>
          </cell>
          <cell r="D3050">
            <v>2.44</v>
          </cell>
        </row>
        <row r="3051">
          <cell r="A3051">
            <v>98276</v>
          </cell>
          <cell r="B3051" t="str">
            <v>CABO tELEFÔNICO CI-50 10 PARES INStALADO Em PRUmADA - FORNECImENtO E INStALAÇÃO. AF_03/2018</v>
          </cell>
          <cell r="C3051" t="str">
            <v>m</v>
          </cell>
          <cell r="D3051">
            <v>5.35</v>
          </cell>
        </row>
        <row r="3052">
          <cell r="A3052">
            <v>98277</v>
          </cell>
          <cell r="B3052" t="str">
            <v>CABO tELEFÔNICO CI-50 20 PARES INStALADO Em PRUmADA - FORNECImENtO E INStALAÇÃO. AF_03/2018</v>
          </cell>
          <cell r="C3052" t="str">
            <v>m</v>
          </cell>
          <cell r="D3052">
            <v>9.48</v>
          </cell>
        </row>
        <row r="3053">
          <cell r="A3053">
            <v>98278</v>
          </cell>
          <cell r="B3053" t="str">
            <v>CABO tELEFÔNICO CI-50 30 PARES INStALADO Em PRUmADA - FORNECImENtO E INStALAÇÃO. AF_03/2018</v>
          </cell>
          <cell r="C3053" t="str">
            <v>m</v>
          </cell>
          <cell r="D3053">
            <v>12.62</v>
          </cell>
        </row>
        <row r="3054">
          <cell r="A3054">
            <v>98279</v>
          </cell>
          <cell r="B3054" t="str">
            <v>CABO tELEFÔNICO CI-50 50 PARES INStALADO Em PRUmADA - FORNECImENtO E INStALAÇÃO. AF_03/2018</v>
          </cell>
          <cell r="C3054" t="str">
            <v>m</v>
          </cell>
          <cell r="D3054">
            <v>20.84</v>
          </cell>
        </row>
        <row r="3055">
          <cell r="A3055">
            <v>98280</v>
          </cell>
          <cell r="B3055" t="str">
            <v>CABO tELEFÔNICO CCI-50 1 PAR, SEm BLINDAGEm, INStALADO Em DIStRIBUIÇÃO DE EDIFICAÇÃO RESIDENCIAL - FORNECImENtO E INStALAÇÃO. AF_03/2018</v>
          </cell>
          <cell r="C3055" t="str">
            <v>m</v>
          </cell>
          <cell r="D3055">
            <v>7.58</v>
          </cell>
        </row>
        <row r="3056">
          <cell r="A3056">
            <v>98281</v>
          </cell>
          <cell r="B3056" t="str">
            <v>CABO tELEFÔNICO CCI-50 2 PARES, SEm BLINDAGEm, INStALADO Em DIStRIBUIÇÃO DE EDIFICAÇÃO RESIDENCIAL - FORNECImENtO E INStALAÇÃO. AF_03/2018</v>
          </cell>
          <cell r="C3056" t="str">
            <v>m</v>
          </cell>
          <cell r="D3056">
            <v>7.99</v>
          </cell>
        </row>
        <row r="3057">
          <cell r="A3057">
            <v>98282</v>
          </cell>
          <cell r="B3057" t="str">
            <v>CABO tELEFÔNICO CCI-50 3 PARES, SEm BLINDAGEm, INStALADO Em DIStRIBUIÇÃO DE EDIFICAÇÃO RESIDENCIAL - FORNECImENtO E INStALAÇÃO. AF_03/2018</v>
          </cell>
          <cell r="C3057" t="str">
            <v>m</v>
          </cell>
          <cell r="D3057">
            <v>8.4600000000000009</v>
          </cell>
        </row>
        <row r="3058">
          <cell r="A3058">
            <v>98283</v>
          </cell>
          <cell r="B3058" t="str">
            <v>CABO tELEFÔNICO CCI-50 4 PARES, SEm BLINDAGEm, INStALADO Em DIStRIBUIÇÃO DE EDIFICAÇÃO RESIDENCIAL - FORNECImENtO E INStALAÇÃO. AF_03/2018</v>
          </cell>
          <cell r="C3058" t="str">
            <v>m</v>
          </cell>
          <cell r="D3058">
            <v>8.82</v>
          </cell>
        </row>
        <row r="3059">
          <cell r="A3059">
            <v>98284</v>
          </cell>
          <cell r="B3059" t="str">
            <v>CABO tELEFÔNICO CCI-50 5 PARES, SEm BLINDAGEm, INStALADO Em DIStRIBUIÇÃO DE EDIFICAÇÃO RESIDENCIAL - FORNECImENtO E INStALAÇÃO. AF_03/2018</v>
          </cell>
          <cell r="C3059" t="str">
            <v>m</v>
          </cell>
          <cell r="D3059">
            <v>9.32</v>
          </cell>
        </row>
        <row r="3060">
          <cell r="A3060">
            <v>98285</v>
          </cell>
          <cell r="B3060" t="str">
            <v>CABO tELEFÔNICO CCI-50 6 PARES, SEm BLINDAGEm, INStALADO Em DIStRIBUIÇÃO DE EDIFICAÇÃO RESIDENCIAL - FORNECImENtO E INStALAÇÃO. AF_03/2018</v>
          </cell>
          <cell r="C3060" t="str">
            <v>m</v>
          </cell>
          <cell r="D3060">
            <v>9.6300000000000008</v>
          </cell>
        </row>
        <row r="3061">
          <cell r="A3061">
            <v>98286</v>
          </cell>
          <cell r="B3061" t="str">
            <v>CABO tELEFÔNICO CI-50 10 PARES INStALADO Em DIStRIBUIÇÃO DE EDIFICAÇÃO RESIDENCIAL - FORNECImENtO E INStALAÇÃO. AF_03/2018</v>
          </cell>
          <cell r="C3061" t="str">
            <v>m</v>
          </cell>
          <cell r="D3061">
            <v>12.53</v>
          </cell>
        </row>
        <row r="3062">
          <cell r="A3062">
            <v>98287</v>
          </cell>
          <cell r="B3062" t="str">
            <v>CABO tELEFÔNICO CCI-50 1 PAR, SEm BLINDAGEm, INStALADO Em DIStRIBUIÇÃO DE EDIFICAÇÃO INStItUCIONAL - FORNECImENtO E INStALAÇÃO. AF_03/2018</v>
          </cell>
          <cell r="C3062" t="str">
            <v>m</v>
          </cell>
          <cell r="D3062">
            <v>1.1100000000000001</v>
          </cell>
        </row>
        <row r="3063">
          <cell r="A3063">
            <v>98288</v>
          </cell>
          <cell r="B3063" t="str">
            <v>CABO tELEFÔNICO CCI-50 2 PARES, SEm BLINDAGEm, INStALADO Em DIStRIBUIÇÃO DE EDIFICAÇÃO INStItUCIONAL - FORNECImENtO E INStALAÇÃO. AF_03/2018</v>
          </cell>
          <cell r="C3063" t="str">
            <v>m</v>
          </cell>
          <cell r="D3063">
            <v>1.52</v>
          </cell>
        </row>
        <row r="3064">
          <cell r="A3064">
            <v>98289</v>
          </cell>
          <cell r="B3064" t="str">
            <v>CABO tELEFÔNICO CCI-50 3 PARES, SEm BLINDAGEm, INStALADO Em DIStRIBUIÇÃO DE EDIFICAÇÃO INStItUCIONAL - FORNECImENtO E INStALAÇÃO. AF_03/2018</v>
          </cell>
          <cell r="C3064" t="str">
            <v>m</v>
          </cell>
          <cell r="D3064">
            <v>1.99</v>
          </cell>
        </row>
        <row r="3065">
          <cell r="A3065">
            <v>98290</v>
          </cell>
          <cell r="B3065" t="str">
            <v>CABO tELEFÔNICO CCI-50 4 PARES, SEm BLINDAGEm, INStALADO Em DIStRIBUIÇÃO DE EDIFICAÇÃO INStItUCIONAL - FORNECImENtO E INStALAÇÃO. AF_03/2018</v>
          </cell>
          <cell r="C3065" t="str">
            <v>m</v>
          </cell>
          <cell r="D3065">
            <v>2.35</v>
          </cell>
        </row>
        <row r="3066">
          <cell r="A3066">
            <v>98291</v>
          </cell>
          <cell r="B3066" t="str">
            <v>CABO tELEFÔNICO CCI-50 5 PARES, SEm BLINDAGEm, INStALADO Em DIStRIBUIÇÃO DE EDIFICAÇÃO INStItUCIONAL - FORNECImENtO E INStALAÇÃO. AF_03/2018</v>
          </cell>
          <cell r="C3066" t="str">
            <v>m</v>
          </cell>
          <cell r="D3066">
            <v>2.86</v>
          </cell>
        </row>
        <row r="3067">
          <cell r="A3067">
            <v>98292</v>
          </cell>
          <cell r="B3067" t="str">
            <v>CABO tELEFÔNICO CCI-50 6 PARES, SEm BLINDAGEm, INStALADO Em DIStRIBUIÇÃO DE EDIFICAÇÃO INStItUCIONAL - FORNECImENtO E INStALAÇÃO. AF_03/2018</v>
          </cell>
          <cell r="C3067" t="str">
            <v>m</v>
          </cell>
          <cell r="D3067">
            <v>3.17</v>
          </cell>
        </row>
        <row r="3068">
          <cell r="A3068">
            <v>98293</v>
          </cell>
          <cell r="B3068" t="str">
            <v>CABO tELEFÔNICO CI-50 10 PARES INStALADO Em DIStRIBUIÇÃO DE EDIFICAÇÃO INStItUCIONAL - FORNECImENtO E INStALAÇÃO. AF_03/2018</v>
          </cell>
          <cell r="C3068" t="str">
            <v>m</v>
          </cell>
          <cell r="D3068">
            <v>6.06</v>
          </cell>
        </row>
        <row r="3069">
          <cell r="A3069">
            <v>98400</v>
          </cell>
          <cell r="B3069" t="str">
            <v>CABO tELEFÔNICO CtP-APL-50 10 PARES INStALADO Em ENtRADA DE EDIFICAÇÃO - FORNECImENtO E INStALAÇÃO. AF_04/2018</v>
          </cell>
          <cell r="C3069" t="str">
            <v>m</v>
          </cell>
          <cell r="D3069">
            <v>9.6</v>
          </cell>
        </row>
        <row r="3070">
          <cell r="A3070">
            <v>98401</v>
          </cell>
          <cell r="B3070" t="str">
            <v>CABO tELEFÔNICO CtP-APL-50 20 PARES INStALADO Em ENtRADA DE EDIFICAÇÃO - FORNECImENtO E INStALAÇÃO. AF_04/2018</v>
          </cell>
          <cell r="C3070" t="str">
            <v>m</v>
          </cell>
          <cell r="D3070">
            <v>13.82</v>
          </cell>
        </row>
        <row r="3071">
          <cell r="A3071">
            <v>98402</v>
          </cell>
          <cell r="B3071" t="str">
            <v>CABO tELEFÔNICO CtP-APL-50 30 PARES INStALADO Em ENtRADA DE EDIFICAÇÃO - FORNECImENtO E INStALAÇÃO. AF_04/2018</v>
          </cell>
          <cell r="C3071" t="str">
            <v>m</v>
          </cell>
          <cell r="D3071">
            <v>17.34</v>
          </cell>
        </row>
        <row r="3072">
          <cell r="A3072">
            <v>98397</v>
          </cell>
          <cell r="B3072" t="str">
            <v>PINtURA ANtICORROSIVA DE DUtO mEtÁLICO. AF_04/2018</v>
          </cell>
          <cell r="C3072" t="str">
            <v>m²</v>
          </cell>
          <cell r="D3072">
            <v>9.65</v>
          </cell>
        </row>
        <row r="3073">
          <cell r="A3073" t="str">
            <v>74003/1</v>
          </cell>
          <cell r="B3073" t="str">
            <v>INStALACOES GAS CENtRAL P/ EDIFICIO RESIDENCIAL C/ 4 PAVtOS 16 un.ID.  UmA CENtRAL POR BLOCO COm 16 PONtOS</v>
          </cell>
          <cell r="C3073" t="str">
            <v>un.</v>
          </cell>
          <cell r="D3073">
            <v>5853.35</v>
          </cell>
        </row>
        <row r="3074">
          <cell r="A3074">
            <v>85120</v>
          </cell>
          <cell r="B3074" t="str">
            <v>mANOmEtRO 0 A 200 PSI (0 A 14 KGF/Cm2), D = 50mm - FORNECImENtO E COLOCACAO</v>
          </cell>
          <cell r="C3074" t="str">
            <v>un.</v>
          </cell>
          <cell r="D3074">
            <v>127.1</v>
          </cell>
        </row>
        <row r="3075">
          <cell r="A3075">
            <v>83486</v>
          </cell>
          <cell r="B3075" t="str">
            <v>BOmBA CENtRIFUGA C/ mOtOR ELEtRICO tRIFASICO 1CV</v>
          </cell>
          <cell r="C3075" t="str">
            <v>un.</v>
          </cell>
          <cell r="D3075">
            <v>1083.46</v>
          </cell>
        </row>
        <row r="3076">
          <cell r="A3076">
            <v>83643</v>
          </cell>
          <cell r="B3076" t="str">
            <v>BOmBA SUBmERSIVEL ELEtRICA, tRIFASICA, POtÊNCIA 3,75 hP, DIAmEtRO DO ROtOR 90 mm SEmIABERtO, BOCAL DE SAIDA DIAmEtRO DE 2 POLEGADAS, hm/Q = 5 m / 61,2 m3/h A 25,5 m / 3,6 m3/h</v>
          </cell>
          <cell r="C3076" t="str">
            <v>un.</v>
          </cell>
          <cell r="D3076">
            <v>3114.01</v>
          </cell>
        </row>
        <row r="3077">
          <cell r="A3077">
            <v>83644</v>
          </cell>
          <cell r="B3077" t="str">
            <v>BOmBA RECALQUE D'AGUA tRIFASICA 10,0 hP</v>
          </cell>
          <cell r="C3077" t="str">
            <v>un.</v>
          </cell>
          <cell r="D3077">
            <v>4306.42</v>
          </cell>
        </row>
        <row r="3078">
          <cell r="A3078">
            <v>83645</v>
          </cell>
          <cell r="B3078" t="str">
            <v>BOmBA RECALQUE D'AGUA tRIFASICA 3,0 hP</v>
          </cell>
          <cell r="C3078" t="str">
            <v>un.</v>
          </cell>
          <cell r="D3078">
            <v>1454.1</v>
          </cell>
        </row>
        <row r="3079">
          <cell r="A3079">
            <v>83646</v>
          </cell>
          <cell r="B3079" t="str">
            <v>BOmBA RECALQUE D'AGUA DE EStAGIOS tRIFASICA 2,0 hP</v>
          </cell>
          <cell r="C3079" t="str">
            <v>un.</v>
          </cell>
          <cell r="D3079">
            <v>1667.8</v>
          </cell>
        </row>
        <row r="3080">
          <cell r="A3080">
            <v>83647</v>
          </cell>
          <cell r="B3080" t="str">
            <v>BOmBA RECALQUE D'AGUA tRIFASICA 1,5hP</v>
          </cell>
          <cell r="C3080" t="str">
            <v>un.</v>
          </cell>
          <cell r="D3080">
            <v>1134.29</v>
          </cell>
        </row>
        <row r="3081">
          <cell r="A3081">
            <v>83648</v>
          </cell>
          <cell r="B3081" t="str">
            <v>BOmBA RECALQUE D'AGUA tRIFASICA 0,5 hP</v>
          </cell>
          <cell r="C3081" t="str">
            <v>un.</v>
          </cell>
          <cell r="D3081">
            <v>772.99</v>
          </cell>
        </row>
        <row r="3082">
          <cell r="A3082">
            <v>83649</v>
          </cell>
          <cell r="B3082" t="str">
            <v>BOmBA RECALQUE D'AGUA PREDIO 6 A 10 PAVtOS - 2UD</v>
          </cell>
          <cell r="C3082" t="str">
            <v>un.</v>
          </cell>
          <cell r="D3082">
            <v>4448.09</v>
          </cell>
        </row>
        <row r="3083">
          <cell r="A3083">
            <v>83650</v>
          </cell>
          <cell r="B3083" t="str">
            <v>BOmBA RECALQUE D'AGUA PREDIO 3 A 5 PAVtOS - 2UD</v>
          </cell>
          <cell r="C3083" t="str">
            <v>un.</v>
          </cell>
          <cell r="D3083">
            <v>3808.47</v>
          </cell>
        </row>
        <row r="3084">
          <cell r="A3084">
            <v>98294</v>
          </cell>
          <cell r="B3084" t="str">
            <v>CABO ELEtRÔNICO CAtEGORIA 5E, INStALADO Em EDIFICAÇÃO RESIDENCIAL - FORNECImENtO E INStALAÇÃO. AF_03/2018</v>
          </cell>
          <cell r="C3084" t="str">
            <v>m</v>
          </cell>
          <cell r="D3084">
            <v>1.96</v>
          </cell>
        </row>
        <row r="3085">
          <cell r="A3085">
            <v>98295</v>
          </cell>
          <cell r="B3085" t="str">
            <v>CABO ELEtRÔNICO CAtEGORIA 5E, INStALADO Em EDIFICAÇÃO INStItUCIONAL - FORNECImENtO E INStALAÇÃO. AF_03/2018</v>
          </cell>
          <cell r="C3085" t="str">
            <v>m</v>
          </cell>
          <cell r="D3085">
            <v>1.23</v>
          </cell>
        </row>
        <row r="3086">
          <cell r="A3086">
            <v>98296</v>
          </cell>
          <cell r="B3086" t="str">
            <v>CABO ELEtRÔNICO CAtEGORIA 6, INStALADO Em EDIFICAÇÃO RESIDENCIAL - FORNECImENtO E INStALAÇÃO. AF_03/2018</v>
          </cell>
          <cell r="C3086" t="str">
            <v>m</v>
          </cell>
          <cell r="D3086">
            <v>3.05</v>
          </cell>
        </row>
        <row r="3087">
          <cell r="A3087">
            <v>98297</v>
          </cell>
          <cell r="B3087" t="str">
            <v>CABO ELEtRÔNICO CAtEGORIA 6, INStALADO Em EDIFICAÇÃO INStItUCIONAL - FORNECImENtO E INStALAÇÃO. AF_03/2018</v>
          </cell>
          <cell r="C3087" t="str">
            <v>m</v>
          </cell>
          <cell r="D3087">
            <v>1.87</v>
          </cell>
        </row>
        <row r="3088">
          <cell r="A3088">
            <v>98301</v>
          </cell>
          <cell r="B3088" t="str">
            <v>PAtCh PANEL 24 PORtAS, CAtEGORIA 5E - FORNECImENtO E INStALAÇÃO. AF_03/2018</v>
          </cell>
          <cell r="C3088" t="str">
            <v>un.</v>
          </cell>
          <cell r="D3088">
            <v>492.42</v>
          </cell>
        </row>
        <row r="3089">
          <cell r="A3089">
            <v>98302</v>
          </cell>
          <cell r="B3089" t="str">
            <v>PAtCh PANEL 24 PORtAS, CAtEGORIA 6 - FORNECImENtO E INStALAÇÃO. AF_03/2018</v>
          </cell>
          <cell r="C3089" t="str">
            <v>un.</v>
          </cell>
          <cell r="D3089">
            <v>617.98</v>
          </cell>
        </row>
        <row r="3090">
          <cell r="A3090">
            <v>98304</v>
          </cell>
          <cell r="B3090" t="str">
            <v>PAtCh PANEL 48 PORtAS, CAtEGORIA 6 - FORNECImENtO E INStALAÇÃO. AF_03/2018</v>
          </cell>
          <cell r="C3090" t="str">
            <v>un.</v>
          </cell>
          <cell r="D3090">
            <v>1040</v>
          </cell>
        </row>
        <row r="3091">
          <cell r="A3091">
            <v>98307</v>
          </cell>
          <cell r="B3091" t="str">
            <v>tOmADA DE REDE RJ45 - FORNECImENtO E INStALAÇÃO. AF_03/2018</v>
          </cell>
          <cell r="C3091" t="str">
            <v>un.</v>
          </cell>
          <cell r="D3091">
            <v>43.76</v>
          </cell>
        </row>
        <row r="3092">
          <cell r="A3092">
            <v>98308</v>
          </cell>
          <cell r="B3092" t="str">
            <v>tOmADA PARA tELEFONE RJ11 - FORNECImENtO E INStALAÇÃO. AF_03/2018</v>
          </cell>
          <cell r="C3092" t="str">
            <v>un.</v>
          </cell>
          <cell r="D3092">
            <v>29.45</v>
          </cell>
        </row>
        <row r="3093">
          <cell r="A3093">
            <v>98593</v>
          </cell>
          <cell r="B3093" t="str">
            <v>PAtCh PANEL 48 PORtAS, CAtEGORIA 5E - FORNECImENtO E INStALAÇÃO. AF_04/2018</v>
          </cell>
          <cell r="C3093" t="str">
            <v>un.</v>
          </cell>
          <cell r="D3093">
            <v>890.04</v>
          </cell>
        </row>
        <row r="3094">
          <cell r="A3094">
            <v>89355</v>
          </cell>
          <cell r="B3094" t="str">
            <v>tUBO, PVC, SOLDÁVEL, DN 20mm, INStALADO Em RAmAL OU SUB-RAmAL DE ÁGUA - FORNECImENtO E INStALAÇÃO. AF_12/2014</v>
          </cell>
          <cell r="C3094" t="str">
            <v>m</v>
          </cell>
          <cell r="D3094">
            <v>15.29</v>
          </cell>
        </row>
        <row r="3095">
          <cell r="A3095">
            <v>89356</v>
          </cell>
          <cell r="B3095" t="str">
            <v>tUBO, PVC, SOLDÁVEL, DN 25mm, INStALADO Em RAmAL OU SUB-RAmAL DE ÁGUA - FORNECImENtO E INStALAÇÃO. AF_12/2014</v>
          </cell>
          <cell r="C3095" t="str">
            <v>m</v>
          </cell>
          <cell r="D3095">
            <v>17.940000000000001</v>
          </cell>
        </row>
        <row r="3096">
          <cell r="A3096">
            <v>89357</v>
          </cell>
          <cell r="B3096" t="str">
            <v>tUBO, PVC, SOLDÁVEL, DN 32mm, INStALADO Em RAmAL OU SUB-RAmAL DE ÁGUA - FORNECImENtO E INStALAÇÃO. AF_12/2014</v>
          </cell>
          <cell r="C3096" t="str">
            <v>m</v>
          </cell>
          <cell r="D3096">
            <v>24.1</v>
          </cell>
        </row>
        <row r="3097">
          <cell r="A3097">
            <v>89401</v>
          </cell>
          <cell r="B3097" t="str">
            <v>tUBO, PVC, SOLDÁVEL, DN 20mm, INStALADO Em RAmAL DE DIStRIBUIÇÃO DE ÁGUA - FORNECImENtO E INStALAÇÃO. AF_12/2014</v>
          </cell>
          <cell r="C3097" t="str">
            <v>m</v>
          </cell>
          <cell r="D3097">
            <v>6.03</v>
          </cell>
        </row>
        <row r="3098">
          <cell r="A3098">
            <v>89402</v>
          </cell>
          <cell r="B3098" t="str">
            <v>tUBO, PVC, SOLDÁVEL, DN 25mm, INStALADO Em RAmAL DE DIStRIBUIÇÃO DE ÁGUA - FORNECImENtO E INStALAÇÃO. AF_12/2014</v>
          </cell>
          <cell r="C3098" t="str">
            <v>m</v>
          </cell>
          <cell r="D3098">
            <v>7.26</v>
          </cell>
        </row>
        <row r="3099">
          <cell r="A3099">
            <v>89403</v>
          </cell>
          <cell r="B3099" t="str">
            <v>tUBO, PVC, SOLDÁVEL, DN 32mm, INStALADO Em RAmAL DE DIStRIBUIÇÃO DE ÁGUA - FORNECImENtO E INStALAÇÃO. AF_12/2014</v>
          </cell>
          <cell r="C3099" t="str">
            <v>m</v>
          </cell>
          <cell r="D3099">
            <v>11.35</v>
          </cell>
        </row>
        <row r="3100">
          <cell r="A3100">
            <v>89446</v>
          </cell>
          <cell r="B3100" t="str">
            <v>tUBO, PVC, SOLDÁVEL, DN 25mm, INStALADO Em PRUmADA DE ÁGUA - FORNECImENtO E INStALAÇÃO. AF_12/2014</v>
          </cell>
          <cell r="C3100" t="str">
            <v>m</v>
          </cell>
          <cell r="D3100">
            <v>3.21</v>
          </cell>
        </row>
        <row r="3101">
          <cell r="A3101">
            <v>89447</v>
          </cell>
          <cell r="B3101" t="str">
            <v>tUBO, PVC, SOLDÁVEL, DN 32mm, INStALADO Em PRUmADA DE ÁGUA - FORNECImENtO E INStALAÇÃO. AF_12/2014</v>
          </cell>
          <cell r="C3101" t="str">
            <v>m</v>
          </cell>
          <cell r="D3101">
            <v>6.59</v>
          </cell>
        </row>
        <row r="3102">
          <cell r="A3102">
            <v>89448</v>
          </cell>
          <cell r="B3102" t="str">
            <v>tUBO, PVC, SOLDÁVEL, DN 40mm, INStALADO Em PRUmADA DE ÁGUA - FORNECImENtO E INStALAÇÃO. AF_12/2014</v>
          </cell>
          <cell r="C3102" t="str">
            <v>m</v>
          </cell>
          <cell r="D3102">
            <v>9.4</v>
          </cell>
        </row>
        <row r="3103">
          <cell r="A3103">
            <v>89449</v>
          </cell>
          <cell r="B3103" t="str">
            <v>tUBO, PVC, SOLDÁVEL, DN 50mm, INStALADO Em PRUmADA DE ÁGUA - FORNECImENtO E INStALAÇÃO. AF_12/2014</v>
          </cell>
          <cell r="C3103" t="str">
            <v>m</v>
          </cell>
          <cell r="D3103">
            <v>10.84</v>
          </cell>
        </row>
        <row r="3104">
          <cell r="A3104">
            <v>89450</v>
          </cell>
          <cell r="B3104" t="str">
            <v>tUBO, PVC, SOLDÁVEL, DN 60mm, INStALADO Em PRUmADA DE ÁGUA - FORNECImENtO E INStALAÇÃO. AF_12/2014</v>
          </cell>
          <cell r="C3104" t="str">
            <v>m</v>
          </cell>
          <cell r="D3104">
            <v>17.68</v>
          </cell>
        </row>
        <row r="3105">
          <cell r="A3105">
            <v>89451</v>
          </cell>
          <cell r="B3105" t="str">
            <v>tUBO, PVC, SOLDÁVEL, DN 75mm, INStALADO Em PRUmADA DE ÁGUA - FORNECImENtO E INStALAÇÃO. AF_12/2014</v>
          </cell>
          <cell r="C3105" t="str">
            <v>m</v>
          </cell>
          <cell r="D3105">
            <v>29.02</v>
          </cell>
        </row>
        <row r="3106">
          <cell r="A3106">
            <v>89452</v>
          </cell>
          <cell r="B3106" t="str">
            <v>tUBO, PVC, SOLDÁVEL, DN 85mm, INStALADO Em PRUmADA DE ÁGUA - FORNECImENtO E INStALAÇÃO. AF_12/2014</v>
          </cell>
          <cell r="C3106" t="str">
            <v>m</v>
          </cell>
          <cell r="D3106">
            <v>36.020000000000003</v>
          </cell>
        </row>
        <row r="3107">
          <cell r="A3107">
            <v>89508</v>
          </cell>
          <cell r="B3107" t="str">
            <v>tUBO PVC, SÉRIE R, ÁGUA PLUVIAL, DN 40 mm, FORNECIDO E INStALADO Em RAmAL DE ENCAmINhAmENtO. AF_12/2014</v>
          </cell>
          <cell r="C3107" t="str">
            <v>m</v>
          </cell>
          <cell r="D3107">
            <v>14.11</v>
          </cell>
        </row>
        <row r="3108">
          <cell r="A3108">
            <v>89509</v>
          </cell>
          <cell r="B3108" t="str">
            <v>tUBO PVC, SÉRIE R, ÁGUA PLUVIAL, DN 50 mm, FORNECIDO E INStALADO Em RAmAL DE ENCAmINhAmENtO. AF_12/2014</v>
          </cell>
          <cell r="C3108" t="str">
            <v>m</v>
          </cell>
          <cell r="D3108">
            <v>19.34</v>
          </cell>
        </row>
        <row r="3109">
          <cell r="A3109">
            <v>89511</v>
          </cell>
          <cell r="B3109" t="str">
            <v>tUBO PVC, SÉRIE R, ÁGUA PLUVIAL, DN 75 mm, FORNECIDO E INStALADO Em RAmAL DE ENCAmINhAmENtO. AF_12/2014</v>
          </cell>
          <cell r="C3109" t="str">
            <v>m</v>
          </cell>
          <cell r="D3109">
            <v>29.09</v>
          </cell>
        </row>
        <row r="3110">
          <cell r="A3110">
            <v>89512</v>
          </cell>
          <cell r="B3110" t="str">
            <v>tUBO PVC, SÉRIE R, ÁGUA PLUVIAL, DN 100 mm, FORNECIDO E INStALADO Em RAmAL DE ENCAmINhAmENtO. AF_12/2014</v>
          </cell>
          <cell r="C3110" t="str">
            <v>m</v>
          </cell>
          <cell r="D3110">
            <v>44.91</v>
          </cell>
        </row>
        <row r="3111">
          <cell r="A3111">
            <v>89576</v>
          </cell>
          <cell r="B3111" t="str">
            <v>tUBO PVC, SÉRIE R, ÁGUA PLUVIAL, DN 75 mm, FORNECIDO E INStALADO Em CONDUtORES VERtICAIS DE ÁGUAS PLUVIAIS. AF_12/2014</v>
          </cell>
          <cell r="C3111" t="str">
            <v>m</v>
          </cell>
          <cell r="D3111">
            <v>15.21</v>
          </cell>
        </row>
        <row r="3112">
          <cell r="A3112">
            <v>89578</v>
          </cell>
          <cell r="B3112" t="str">
            <v>tUBO PVC, SÉRIE R, ÁGUA PLUVIAL, DN 100 mm, FORNECIDO E INStALADO Em CONDUtORES VERtICAIS DE ÁGUAS PLUVIAIS. AF_12/2014</v>
          </cell>
          <cell r="C3112" t="str">
            <v>m</v>
          </cell>
          <cell r="D3112">
            <v>26.04</v>
          </cell>
        </row>
        <row r="3113">
          <cell r="A3113">
            <v>89580</v>
          </cell>
          <cell r="B3113" t="str">
            <v>tUBO PVC, SÉRIE R, ÁGUA PLUVIAL, DN 150 mm, FORNECIDO E INStALADO Em CONDUtORES VERtICAIS DE ÁGUAS PLUVIAIS. AF_12/2014</v>
          </cell>
          <cell r="C3113" t="str">
            <v>m</v>
          </cell>
          <cell r="D3113">
            <v>50.66</v>
          </cell>
        </row>
        <row r="3114">
          <cell r="A3114">
            <v>89633</v>
          </cell>
          <cell r="B3114" t="str">
            <v>tUBO, CPVC, SOLDÁVEL, DN 15mm, INStALADO Em RAmAL OU SUB-RAmAL DE ÁGUA - FORNECImENtO E INStALAÇÃO. AF_12/2014</v>
          </cell>
          <cell r="C3114" t="str">
            <v>m</v>
          </cell>
          <cell r="D3114">
            <v>18.510000000000002</v>
          </cell>
        </row>
        <row r="3115">
          <cell r="A3115">
            <v>89634</v>
          </cell>
          <cell r="B3115" t="str">
            <v>tUBO, CPVC, SOLDÁVEL, DN 22mm, INStALADO Em RAmAL OU SUB-RAmAL DE ÁGUA - FORNECImENtO E INStALAÇÃO. AF_12/2014</v>
          </cell>
          <cell r="C3115" t="str">
            <v>m</v>
          </cell>
          <cell r="D3115">
            <v>27.21</v>
          </cell>
        </row>
        <row r="3116">
          <cell r="A3116">
            <v>89635</v>
          </cell>
          <cell r="B3116" t="str">
            <v>tUBO, CPVC, SOLDÁVEL, DN 28mm, INStALADO Em RAmAL OU SUB-RAmAL DE ÁGUA - FORNECImENtO E INStALAÇÃO. AF_12/2014</v>
          </cell>
          <cell r="C3116" t="str">
            <v>m</v>
          </cell>
          <cell r="D3116">
            <v>37.770000000000003</v>
          </cell>
        </row>
        <row r="3117">
          <cell r="A3117">
            <v>89636</v>
          </cell>
          <cell r="B3117" t="str">
            <v>tUBO, CPVC, SOLDÁVEL, DN 35mm, INStALADO Em RAmAL OU SUB-RAmAL DE ÁGUA  FORNECImENtO E INStALAÇÃO. AF_12/2014</v>
          </cell>
          <cell r="C3117" t="str">
            <v>m</v>
          </cell>
          <cell r="D3117">
            <v>45.76</v>
          </cell>
        </row>
        <row r="3118">
          <cell r="A3118">
            <v>89711</v>
          </cell>
          <cell r="B3118" t="str">
            <v>tUBO PVC, SERIE NORmAL, ESGOtO PREDIAL, DN 40 mm, FORNECIDO E INStALADO Em RAmAL DE DESCARGA OU RAmAL DE ESGOtO SANItÁRIO. AF_12/2014</v>
          </cell>
          <cell r="C3118" t="str">
            <v>m</v>
          </cell>
          <cell r="D3118">
            <v>15.56</v>
          </cell>
        </row>
        <row r="3119">
          <cell r="A3119">
            <v>89712</v>
          </cell>
          <cell r="B3119" t="str">
            <v>tUBO PVC, SERIE NORmAL, ESGOtO PREDIAL, DN 50 mm, FORNECIDO E INStALADO Em RAmAL DE DESCARGA OU RAmAL DE ESGOtO SANItÁRIO. AF_12/2014</v>
          </cell>
          <cell r="C3119" t="str">
            <v>m</v>
          </cell>
          <cell r="D3119">
            <v>22.38</v>
          </cell>
        </row>
        <row r="3120">
          <cell r="A3120">
            <v>89713</v>
          </cell>
          <cell r="B3120" t="str">
            <v>tUBO PVC, SERIE NORmAL, ESGOtO PREDIAL, DN 75 mm, FORNECIDO E INStALADO Em RAmAL DE DESCARGA OU RAmAL DE ESGOtO SANItÁRIO. AF_12/2014</v>
          </cell>
          <cell r="C3120" t="str">
            <v>m</v>
          </cell>
          <cell r="D3120">
            <v>33.979999999999997</v>
          </cell>
        </row>
        <row r="3121">
          <cell r="A3121">
            <v>89714</v>
          </cell>
          <cell r="B3121" t="str">
            <v>tUBO PVC, SERIE NORmAL, ESGOtO PREDIAL, DN 100 mm, FORNECIDO E INStALADO Em RAmAL DE DESCARGA OU RAmAL DE ESGOtO SANItÁRIO. AF_12/2014</v>
          </cell>
          <cell r="C3121" t="str">
            <v>m</v>
          </cell>
          <cell r="D3121">
            <v>44.03</v>
          </cell>
        </row>
        <row r="3122">
          <cell r="A3122">
            <v>89716</v>
          </cell>
          <cell r="B3122" t="str">
            <v>tUBO, CPVC, SOLDÁVEL, DN 22mm, INStALADO Em RAmAL DE DIStRIBUIÇÃO DE ÁGUA - FORNECImENtO E INStALAÇÃO. AF_12/2014</v>
          </cell>
          <cell r="C3122" t="str">
            <v>m</v>
          </cell>
          <cell r="D3122">
            <v>17.510000000000002</v>
          </cell>
        </row>
        <row r="3123">
          <cell r="A3123">
            <v>89717</v>
          </cell>
          <cell r="B3123" t="str">
            <v>tUBO, CPVC, SOLDÁVEL, DN 28mm, INStALADO Em RAmAL DE DIStRIBUIÇÃO DE ÁGUA - FORNECImENtO E INStALAÇÃO. AF_12/2014</v>
          </cell>
          <cell r="C3123" t="str">
            <v>m</v>
          </cell>
          <cell r="D3123">
            <v>26.34</v>
          </cell>
        </row>
        <row r="3124">
          <cell r="A3124">
            <v>89770</v>
          </cell>
          <cell r="B3124" t="str">
            <v>tUBO, CPVC, SOLDÁVEL, DN 35mm, INStALADO Em PRUmADA DE ÁGUA  FORNECImENtO E INStALAÇÃO. AF_12/2014</v>
          </cell>
          <cell r="C3124" t="str">
            <v>m</v>
          </cell>
          <cell r="D3124">
            <v>27.27</v>
          </cell>
        </row>
        <row r="3125">
          <cell r="A3125">
            <v>89771</v>
          </cell>
          <cell r="B3125" t="str">
            <v>tUBO, CPVC, SOLDÁVEL, DN 42mm, INStALADO Em PRUmADA DE ÁGUA  FORNECImENtO E INStALAÇÃO. AF_12/2014</v>
          </cell>
          <cell r="C3125" t="str">
            <v>m</v>
          </cell>
          <cell r="D3125">
            <v>37.24</v>
          </cell>
        </row>
        <row r="3126">
          <cell r="A3126">
            <v>89773</v>
          </cell>
          <cell r="B3126" t="str">
            <v>tUBO, CPVC, SOLDÁVEL, DN 73mm, INStALADO Em PRUmADA DE ÁGUA  FORNECImENtO E INStALAÇÃO. AF_12/2014</v>
          </cell>
          <cell r="C3126" t="str">
            <v>m</v>
          </cell>
          <cell r="D3126">
            <v>86.49</v>
          </cell>
        </row>
        <row r="3127">
          <cell r="A3127">
            <v>89775</v>
          </cell>
          <cell r="B3127" t="str">
            <v>tUBO, CPVC, SOLDÁVEL, DN 89mm, INStALADO Em PRUmADA DE ÁGUA  FORNECImENtO E INStALAÇÃO. AF_12/2014</v>
          </cell>
          <cell r="C3127" t="str">
            <v>m</v>
          </cell>
          <cell r="D3127">
            <v>136.4</v>
          </cell>
        </row>
        <row r="3128">
          <cell r="A3128">
            <v>89798</v>
          </cell>
          <cell r="B3128" t="str">
            <v>tUBO PVC, SERIE NORmAL, ESGOtO PREDIAL, DN 50 mm, FORNECIDO E INStALADO Em PRUmADA DE ESGOtO SANItÁRIO OU VENtILAÇÃO. AF_12/2014</v>
          </cell>
          <cell r="C3128" t="str">
            <v>m</v>
          </cell>
          <cell r="D3128">
            <v>7.7</v>
          </cell>
        </row>
        <row r="3129">
          <cell r="A3129">
            <v>89799</v>
          </cell>
          <cell r="B3129" t="str">
            <v>tUBO PVC, SERIE NORmAL, ESGOtO PREDIAL, DN 75 mm, FORNECIDO E INStALADO Em PRUmADA DE ESGOtO SANItÁRIO OU VENtILAÇÃO. AF_12/2014</v>
          </cell>
          <cell r="C3129" t="str">
            <v>m</v>
          </cell>
          <cell r="D3129">
            <v>13.12</v>
          </cell>
        </row>
        <row r="3130">
          <cell r="A3130">
            <v>89800</v>
          </cell>
          <cell r="B3130" t="str">
            <v>tUBO PVC, SERIE NORmAL, ESGOtO PREDIAL, DN 100 mm, FORNECIDO E INStALADO Em PRUmADA DE ESGOtO SANItÁRIO OU VENtILAÇÃO. AF_12/2014</v>
          </cell>
          <cell r="C3130" t="str">
            <v>m</v>
          </cell>
          <cell r="D3130">
            <v>16.68</v>
          </cell>
        </row>
        <row r="3131">
          <cell r="A3131">
            <v>89848</v>
          </cell>
          <cell r="B3131" t="str">
            <v>tUBO PVC, SERIE NORmAL, ESGOtO PREDIAL, DN 100 mm, FORNECIDO E INStALADO Em SUBCOLEtOR AÉREO DE ESGOtO SANItÁRIO. AF_12/2014</v>
          </cell>
          <cell r="C3131" t="str">
            <v>m</v>
          </cell>
          <cell r="D3131">
            <v>21.54</v>
          </cell>
        </row>
        <row r="3132">
          <cell r="A3132">
            <v>89849</v>
          </cell>
          <cell r="B3132" t="str">
            <v>tUBO PVC, SERIE NORmAL, ESGOtO PREDIAL, DN 150 mm, FORNECIDO E INStALADO Em SUBCOLEtOR AÉREO DE ESGOtO SANItÁRIO. AF_12/2014</v>
          </cell>
          <cell r="C3132" t="str">
            <v>m</v>
          </cell>
          <cell r="D3132">
            <v>39.450000000000003</v>
          </cell>
        </row>
        <row r="3133">
          <cell r="A3133">
            <v>89865</v>
          </cell>
          <cell r="B3133" t="str">
            <v>tUBO, PVC, SOLDÁVEL, DN 25mm, INStALADO Em DRENO DE AR-CONDICIONADO - FORNECImENtO E INStALAÇÃO. AF_12/2014</v>
          </cell>
          <cell r="C3133" t="str">
            <v>m</v>
          </cell>
          <cell r="D3133">
            <v>10.46</v>
          </cell>
        </row>
        <row r="3134">
          <cell r="A3134">
            <v>91784</v>
          </cell>
          <cell r="B3134" t="str">
            <v>(COmPOSIÇÃO REPRESENtAtIVA) DO SERVIÇO DE INStALAÇÃO DE tUBOS DE PVC, SOLDÁVEL, ÁGUA FRIA, DN 20 mm (INStALADO Em RAmAL, SUB-RAmAL OU RAmAL DE DIStRIBUIÇÃO), INCLUSIVE CONEXÕES, CORtES E FIXAÇÕES, PARA PRÉDIOS. AF_10/2015</v>
          </cell>
          <cell r="C3134" t="str">
            <v>m</v>
          </cell>
          <cell r="D3134">
            <v>36.03</v>
          </cell>
        </row>
        <row r="3135">
          <cell r="A3135">
            <v>91785</v>
          </cell>
          <cell r="B3135" t="str">
            <v>(COmPOSIÇÃO REPRESENtAtIVA) DO SERVIÇO DE INStALAÇÃO DE tUBOS DE PVC, SOLDÁVEL, ÁGUA FRIA, DN 25 mm (INStALADO Em RAmAL, SUB-RAmAL, RAmAL DE DIStRIBUIÇÃO OU PRUmADA), INCLUSIVE CONEXÕES, CORtES E FIXAÇÕES, PARA PRÉDIOS. AF_10/2015</v>
          </cell>
          <cell r="C3135" t="str">
            <v>m</v>
          </cell>
          <cell r="D3135">
            <v>35.49</v>
          </cell>
        </row>
        <row r="3136">
          <cell r="A3136">
            <v>91786</v>
          </cell>
          <cell r="B3136" t="str">
            <v>(COmPOSIÇÃO REPRESENtAtIVA) DO SERVIÇO DE INStALAÇÃO tUBOS DE PVC, SOLDÁVEL, ÁGUA FRIA, DN 32 mm (INStALADO Em RAmAL, SUB-RAmAL, RAmAL DE DIStRIBUIÇÃO OU PRUmADA), INCLUSIVE CONEXÕES, CORtES E FIXAÇÕES, PARA PRÉDIOS. AF_10/2015</v>
          </cell>
          <cell r="C3136" t="str">
            <v>m</v>
          </cell>
          <cell r="D3136">
            <v>21.29</v>
          </cell>
        </row>
        <row r="3137">
          <cell r="A3137">
            <v>91787</v>
          </cell>
          <cell r="B3137" t="str">
            <v>(COmPOSIÇÃO REPRESENtAtIVA) DO SERVIÇO DE INStALAÇÃO DE tUBOS DE PVC, SOLDÁVEL, ÁGUA FRIA, DN 40 mm (INStALADO Em PRUmADA), INCLUSIVE CONEXÕES, CORtES E FIXAÇÕES, PARA PRÉDIOS. AF_10/2015</v>
          </cell>
          <cell r="C3137" t="str">
            <v>m</v>
          </cell>
          <cell r="D3137">
            <v>21.32</v>
          </cell>
        </row>
        <row r="3138">
          <cell r="A3138">
            <v>91788</v>
          </cell>
          <cell r="B3138" t="str">
            <v>(COmPOSIÇÃO REPRESENtAtIVA) DO SERVIÇO DE INStALAÇÃO DE tUBOS DE PVC, SOLDÁVEL, ÁGUA FRIA, DN 50 mm (INStALADO Em PRUmADA), INCLUSIVE CONEXÕES, CORtES E FIXAÇÕES, PARA PRÉDIOS. AF_10/2015</v>
          </cell>
          <cell r="C3138" t="str">
            <v>m</v>
          </cell>
          <cell r="D3138">
            <v>28.07</v>
          </cell>
        </row>
        <row r="3139">
          <cell r="A3139">
            <v>91789</v>
          </cell>
          <cell r="B3139" t="str">
            <v>(COmPOSIÇÃO REPRESENtAtIVA) DO SERVIÇO DE INStALAÇÃO DE tUBOS DE PVC, SÉRIE R, ÁGUA PLUVIAL, DN 75 mm (INStALADO Em RAmAL DE ENCAmINhAmENtO, OU CONDUtORES VERtICAIS), INCLUSIVE CONEXÕES, CORtE E FIXAÇÕES, PARA PRÉDIOS. AF_10/2015</v>
          </cell>
          <cell r="C3139" t="str">
            <v>m</v>
          </cell>
          <cell r="D3139">
            <v>28.54</v>
          </cell>
        </row>
        <row r="3140">
          <cell r="A3140">
            <v>91790</v>
          </cell>
          <cell r="B3140" t="str">
            <v>(COmPOSIÇÃO REPRESENtAtIVA) DO SERVIÇO DE INStALAÇÃO DE tUBOS DE PVC, SÉRIE R, ÁGUA PLUVIAL, DN 100 mm (INStALADO Em RAmAL DE ENCAmINhAmENtO, OU CONDUtORES VERtICAIS), INCLUSIVE CONEXÕES, CORtES E FIXAÇÕES, PARA PRÉDIOS. AF_10/2015</v>
          </cell>
          <cell r="C3140" t="str">
            <v>m</v>
          </cell>
          <cell r="D3140">
            <v>44.48</v>
          </cell>
        </row>
        <row r="3141">
          <cell r="A3141">
            <v>91791</v>
          </cell>
          <cell r="B3141" t="str">
            <v>(COmPOSIÇÃO REPRESENtAtIVA) DO SERVIÇO DE INStALAÇÃO DE tUBOS DE PVC, SÉRIE R, ÁGUA PLUVIAL, DN 150 mm (INStALADO Em CONDUtORES VERtICAIS), INCLUSIVE CONEXÕES, CORtES E FIXAÇÕES, PARA PRÉDIOS. AF_10/2015</v>
          </cell>
          <cell r="C3141" t="str">
            <v>m</v>
          </cell>
          <cell r="D3141">
            <v>54.08</v>
          </cell>
        </row>
        <row r="3142">
          <cell r="A3142">
            <v>91792</v>
          </cell>
          <cell r="B3142" t="str">
            <v>(COmPOSIÇÃO REPRESENtAtIVA) DO SERVIÇO DE INStALAÇÃO DE tUBO DE PVC, SÉRIE NORmAL, ESGOtO PREDIAL, DN 40 mm (INStALADO Em RAmAL DE DESCARGA OU RAmAL DE ESGOtO SANItÁRIO), INCLUSIVE CONEXÕES, CORtES E FIXAÇÕES, PARA PRÉDIOS. AF_10/2015</v>
          </cell>
          <cell r="C3142" t="str">
            <v>m</v>
          </cell>
          <cell r="D3142">
            <v>46.73</v>
          </cell>
        </row>
        <row r="3143">
          <cell r="A3143">
            <v>91793</v>
          </cell>
          <cell r="B3143" t="str">
            <v>(COmPOSIÇÃO REPRESENtAtIVA) DO SERVIÇO DE INStALAÇÃO DE tUBO DE PVC, SÉRIE NORmAL, ESGOtO PREDIAL, DN 50 mm (INStALADO Em RAmAL DE DESCARGA OU RAmAL DE ESGOtO SANItÁRIO), INCLUSIVE CONEXÕES, CORtES E FIXAÇÕES PARA, PRÉDIOS. AF_10/2015</v>
          </cell>
          <cell r="C3143" t="str">
            <v>m</v>
          </cell>
          <cell r="D3143">
            <v>66.97</v>
          </cell>
        </row>
        <row r="3144">
          <cell r="A3144">
            <v>91794</v>
          </cell>
          <cell r="B3144" t="str">
            <v>(COmPOSIÇÃO REPRESENtAtIVA) DO SERVIÇO DE INSt. tUBO PVC, SÉRIE N, ESGOtO PREDIAL, DN 75 mm, (INSt. Em RAmAL DE DESCARGA, RAmAL DE ESG. SANItÁRIO, PRUmADA DE ESG. SANItÁRIO OU VENtILAÇÃO), INCL. CONEXÕES, CORtES E FIXAÇÕES, P/ PRÉDIOS. AF_10/2015</v>
          </cell>
          <cell r="C3144" t="str">
            <v>m</v>
          </cell>
          <cell r="D3144">
            <v>28.46</v>
          </cell>
        </row>
        <row r="3145">
          <cell r="A3145">
            <v>91795</v>
          </cell>
          <cell r="B3145" t="str">
            <v>(COmPOSIÇÃO REPRESENtAtIVA) DO SERVIÇO DE INSt. tUBO PVC, SÉRIE N, ESGOtO PREDIAL, 100 mm (INSt. RAmAL DESCARGA, RAmAL DE ESG. SANIt., PRUmADA ESG. SANIt., VENtILAÇÃO OU SUB-COLEtOR AÉREO), INCL. CONEXÕES E CORtES, FIXAÇÕES, P/ PRÉDIOS. AF_10/2015</v>
          </cell>
          <cell r="C3145" t="str">
            <v>m</v>
          </cell>
          <cell r="D3145">
            <v>49.25</v>
          </cell>
        </row>
        <row r="3146">
          <cell r="A3146">
            <v>91796</v>
          </cell>
          <cell r="B3146" t="str">
            <v>(COmPOSIÇÃO REPRESENtAtIVA) DO SERVIÇO DE INStALAÇÃO DE tUBO DE PVC, SÉRIE NORmAL, ESGOtO PREDIAL, DN 150 mm (INStALADO Em SUB-COLEtOR AÉREO), INCLUSIVE CONEXÕES, CORtES E FIXAÇÕES, PARA PRÉDIOS. AF_10/2015</v>
          </cell>
          <cell r="C3146" t="str">
            <v>m</v>
          </cell>
          <cell r="D3146">
            <v>51.3</v>
          </cell>
        </row>
        <row r="3147">
          <cell r="A3147">
            <v>92275</v>
          </cell>
          <cell r="B3147" t="str">
            <v>tUBO Em COBRE RÍGIDO, DN 22 mm, CLASSE E, SEm ISOLAmENtO, INStALADO Em PRUmADA  FORNECImENtO E INStALAÇÃO. AF_12/2015</v>
          </cell>
          <cell r="C3147" t="str">
            <v>m</v>
          </cell>
          <cell r="D3147">
            <v>30.97</v>
          </cell>
        </row>
        <row r="3148">
          <cell r="A3148">
            <v>92276</v>
          </cell>
          <cell r="B3148" t="str">
            <v>tUBO Em COBRE RÍGIDO, DN 28 mm, CLASSE E, SEm ISOLAmENtO, INStALADO Em PRUmADA  FORNECImENtO E INStALAÇÃO. AF_12/2015</v>
          </cell>
          <cell r="C3148" t="str">
            <v>m</v>
          </cell>
          <cell r="D3148">
            <v>39.159999999999997</v>
          </cell>
        </row>
        <row r="3149">
          <cell r="A3149">
            <v>92277</v>
          </cell>
          <cell r="B3149" t="str">
            <v>tUBO Em COBRE RÍGIDO, DN 35 mm, CLASSE E, SEm ISOLAmENtO, INStALADO Em PRUmADA  FORNECImENtO E INStALAÇÃO. AF_12/2015</v>
          </cell>
          <cell r="C3149" t="str">
            <v>m</v>
          </cell>
          <cell r="D3149">
            <v>56.25</v>
          </cell>
        </row>
        <row r="3150">
          <cell r="A3150">
            <v>92278</v>
          </cell>
          <cell r="B3150" t="str">
            <v>tUBO Em COBRE RÍGIDO, DN 42 mm, CLASSE E, SEm ISOLAmENtO, INStALADO Em PRUmADA  FORNECImENtO E INStALAÇÃO. AF_12/2015</v>
          </cell>
          <cell r="C3150" t="str">
            <v>m</v>
          </cell>
          <cell r="D3150">
            <v>75.41</v>
          </cell>
        </row>
        <row r="3151">
          <cell r="A3151">
            <v>92279</v>
          </cell>
          <cell r="B3151" t="str">
            <v>tUBO Em COBRE RÍGIDO, DN 54 mm, CLASSE E, SEm ISOLAmENtO, INStALADO Em PRUmADA  FORNECImENtO E INStALAÇÃO. AF_12/2015</v>
          </cell>
          <cell r="C3151" t="str">
            <v>m</v>
          </cell>
          <cell r="D3151">
            <v>108.7</v>
          </cell>
        </row>
        <row r="3152">
          <cell r="A3152">
            <v>92280</v>
          </cell>
          <cell r="B3152" t="str">
            <v>tUBO Em COBRE RÍGIDO, DN 66 mm, CLASSE E, SEm ISOLAmENtO, INStALADO Em PRUmADA  FORNECImENtO E INStALAÇÃO. AF_12/2015</v>
          </cell>
          <cell r="C3152" t="str">
            <v>m</v>
          </cell>
          <cell r="D3152">
            <v>152.27000000000001</v>
          </cell>
        </row>
        <row r="3153">
          <cell r="A3153">
            <v>92281</v>
          </cell>
          <cell r="B3153" t="str">
            <v>tUBO Em COBRE RÍGIDO, DN 22 mm, CLASSE E, COm ISOLAmENtO, INStALADO Em PRUmADA  FORNECImENtO E INStALAÇÃO. AF_12/2015</v>
          </cell>
          <cell r="C3153" t="str">
            <v>m</v>
          </cell>
          <cell r="D3153">
            <v>105.9</v>
          </cell>
        </row>
        <row r="3154">
          <cell r="A3154">
            <v>92282</v>
          </cell>
          <cell r="B3154" t="str">
            <v>tUBO Em COBRE RÍGIDO, DN 28 mm, CLASSE E, COm ISOLAmENtO, INStALADO Em PRUmADA  FORNECImENtO E INStALAÇÃO. AF_12/2015</v>
          </cell>
          <cell r="C3154" t="str">
            <v>m</v>
          </cell>
          <cell r="D3154">
            <v>117.12</v>
          </cell>
        </row>
        <row r="3155">
          <cell r="A3155">
            <v>92283</v>
          </cell>
          <cell r="B3155" t="str">
            <v>tUBO Em COBRE RÍGIDO, DN 35 mm, CLASSE E, COm ISOLAmENtO, INStALADO Em PRUmADA  FORNECImENtO E INStALAÇÃO. AF_12/2015</v>
          </cell>
          <cell r="C3155" t="str">
            <v>m</v>
          </cell>
          <cell r="D3155">
            <v>154.77000000000001</v>
          </cell>
        </row>
        <row r="3156">
          <cell r="A3156">
            <v>92284</v>
          </cell>
          <cell r="B3156" t="str">
            <v>tUBO Em COBRE RÍGIDO, DN 42 mm, CLASSE E, COm ISOLAmENtO, INStALADO Em PRUmADA  FORNECImENtO E INStALAÇÃO. AF_12/2015</v>
          </cell>
          <cell r="C3156" t="str">
            <v>m</v>
          </cell>
          <cell r="D3156">
            <v>187.78</v>
          </cell>
        </row>
        <row r="3157">
          <cell r="A3157">
            <v>92285</v>
          </cell>
          <cell r="B3157" t="str">
            <v>tUBO Em COBRE RÍGIDO, DN 54 mm, CLASSE E, COm ISOLAmENtO, INStALADO Em PRUmADA  FORNECImENtO E INStALAÇÃO. AF_12/2015</v>
          </cell>
          <cell r="C3157" t="str">
            <v>m</v>
          </cell>
          <cell r="D3157">
            <v>242.97</v>
          </cell>
        </row>
        <row r="3158">
          <cell r="A3158">
            <v>92286</v>
          </cell>
          <cell r="B3158" t="str">
            <v>tUBO Em COBRE RÍGIDO, DN 66 mm, CLASSE E, COm ISOLAmENtO, INStALADO Em PRUmADA  FORNECImENtO E INStALAÇÃO. AF_12/2015</v>
          </cell>
          <cell r="C3158" t="str">
            <v>m</v>
          </cell>
          <cell r="D3158">
            <v>288.43</v>
          </cell>
        </row>
        <row r="3159">
          <cell r="A3159">
            <v>92305</v>
          </cell>
          <cell r="B3159" t="str">
            <v>tUBO Em COBRE RÍGIDO, DN 15 mm, CLASSE E, SEm ISOLAmENtO, INStALADO Em RAmAL DE DIStRIBUIÇÃO  FORNECImENtO E INStALAÇÃO. AF_12/2015</v>
          </cell>
          <cell r="C3159" t="str">
            <v>m</v>
          </cell>
          <cell r="D3159">
            <v>22</v>
          </cell>
        </row>
        <row r="3160">
          <cell r="A3160">
            <v>92306</v>
          </cell>
          <cell r="B3160" t="str">
            <v>tUBO Em COBRE RÍGIDO, DN 22 mm, CLASSE E, SEm ISOLAmENtO, INStALADO Em RAmAL DE DIStRIBUIÇÃO  FORNECImENtO E INStALAÇÃO. AF_12/2015</v>
          </cell>
          <cell r="C3160" t="str">
            <v>m</v>
          </cell>
          <cell r="D3160">
            <v>34.950000000000003</v>
          </cell>
        </row>
        <row r="3161">
          <cell r="A3161">
            <v>92307</v>
          </cell>
          <cell r="B3161" t="str">
            <v>tUBO Em COBRE RÍGIDO, DN 28 mm, CLASSE E, SEm ISOLAmENtO, INStALADO Em RAmAL DE DIStRIBUIÇÃO  FORNECImENtO E INStALAÇÃO. AF_12/2015</v>
          </cell>
          <cell r="C3161" t="str">
            <v>m</v>
          </cell>
          <cell r="D3161">
            <v>43.43</v>
          </cell>
        </row>
        <row r="3162">
          <cell r="A3162">
            <v>92308</v>
          </cell>
          <cell r="B3162" t="str">
            <v>tUBO Em COBRE RÍGIDO, DN 15 mm, CLASSE E, COm ISOLAmENtO, INStALADO Em RAmAL DE DIStRIBUIÇÃO  FORNECImENtO E INStALAÇÃO. AF_12/2015</v>
          </cell>
          <cell r="C3162" t="str">
            <v>m</v>
          </cell>
          <cell r="D3162">
            <v>39.86</v>
          </cell>
        </row>
        <row r="3163">
          <cell r="A3163">
            <v>92309</v>
          </cell>
          <cell r="B3163" t="str">
            <v>tUBO Em COBRE RÍGIDO, DN 22 mm, CLASSE E, COm ISOLAmENtO, INStALADO Em RAmAL DE DIStRIBUIÇÃO  FORNECImENtO E INStALAÇÃO. AF_12/2015</v>
          </cell>
          <cell r="C3163" t="str">
            <v>m</v>
          </cell>
          <cell r="D3163">
            <v>111.89</v>
          </cell>
        </row>
        <row r="3164">
          <cell r="A3164">
            <v>92310</v>
          </cell>
          <cell r="B3164" t="str">
            <v>tUBO Em COBRE RÍGIDO, DN 28 mm, CLASSE E, COm ISOLAmENtO, INStALADO Em RAmAL DE DIStRIBUIÇÃO  FORNECImENtO E INStALAÇÃO. AF_12/2015</v>
          </cell>
          <cell r="C3164" t="str">
            <v>m</v>
          </cell>
          <cell r="D3164">
            <v>123.44</v>
          </cell>
        </row>
        <row r="3165">
          <cell r="A3165">
            <v>92320</v>
          </cell>
          <cell r="B3165" t="str">
            <v>tUBO Em COBRE RÍGIDO, DN 15 mm, CLASSE E, SEm ISOLAmENtO, INStALADO Em RAmAL E SUB-RAmAL  FORNECImENtO E INStALAÇÃO. AF_12/2015</v>
          </cell>
          <cell r="C3165" t="str">
            <v>m</v>
          </cell>
          <cell r="D3165">
            <v>30.77</v>
          </cell>
        </row>
        <row r="3166">
          <cell r="A3166">
            <v>92321</v>
          </cell>
          <cell r="B3166" t="str">
            <v>tUBO Em COBRE RÍGIDO, DN 22 mm, CLASSE E, SEm ISOLAmENtO, INStALADO Em RAmAL E SUB-RAmAL  FORNECImENtO E INStALAÇÃO. AF_12/2015</v>
          </cell>
          <cell r="C3166" t="str">
            <v>m</v>
          </cell>
          <cell r="D3166">
            <v>50</v>
          </cell>
        </row>
        <row r="3167">
          <cell r="A3167">
            <v>92322</v>
          </cell>
          <cell r="B3167" t="str">
            <v>tUBO Em COBRE RÍGIDO, DN 28 mm, CLASSE E, SEm ISOLAmENtO, INStALADO Em RAmAL E SUB-RAmAL  FORNECImENtO E INStALAÇÃO. AF_12/2015</v>
          </cell>
          <cell r="C3167" t="str">
            <v>m</v>
          </cell>
          <cell r="D3167">
            <v>63.94</v>
          </cell>
        </row>
        <row r="3168">
          <cell r="A3168">
            <v>92323</v>
          </cell>
          <cell r="B3168" t="str">
            <v>tUBO Em COBRE RÍGIDO, DN 15 mm, CLASSE E, COm ISOLAmENtO, INStALADO Em RAmAL E SUB-RAmAL  FORNECImENtO E INStALAÇÃO. AF_12/2015</v>
          </cell>
          <cell r="C3168" t="str">
            <v>m</v>
          </cell>
          <cell r="D3168">
            <v>46.53</v>
          </cell>
        </row>
        <row r="3169">
          <cell r="A3169">
            <v>92324</v>
          </cell>
          <cell r="B3169" t="str">
            <v>tUBO Em COBRE RÍGIDO, DN 22 mm, CLASSE E, COm ISOLAmENtO, INStALADO Em RAmAL E SUB-RAmAL  FORNECImENtO E INStALAÇÃO. AF_12/2015</v>
          </cell>
          <cell r="C3169" t="str">
            <v>m</v>
          </cell>
          <cell r="D3169">
            <v>124.84</v>
          </cell>
        </row>
        <row r="3170">
          <cell r="A3170">
            <v>92325</v>
          </cell>
          <cell r="B3170" t="str">
            <v>tUBO Em COBRE RÍGIDO, DN 28 mm, CLASSE E, COm ISOLAmENtO, INStALADO Em RAmAL E SUB-RAmAL  FORNECImENtO E INStALAÇÃO. AF_12/2015</v>
          </cell>
          <cell r="C3170" t="str">
            <v>m</v>
          </cell>
          <cell r="D3170">
            <v>141.81</v>
          </cell>
        </row>
        <row r="3171">
          <cell r="A3171">
            <v>92335</v>
          </cell>
          <cell r="B3171" t="str">
            <v>tUBO DE AÇO GALVANIZADO COm COStURA, CLASSE mÉDIA, CONEXÃO RANhURADA, DN 50 (2"), INStALADO Em PRUmADAS - FORNECImENtO E INStALAÇÃO. AF_12/2015</v>
          </cell>
          <cell r="C3171" t="str">
            <v>m</v>
          </cell>
          <cell r="D3171">
            <v>54.21</v>
          </cell>
        </row>
        <row r="3172">
          <cell r="A3172">
            <v>92336</v>
          </cell>
          <cell r="B3172" t="str">
            <v>tUBO DE AÇO GALVANIZADO COm COStURA, CLASSE mÉDIA, CONEXÃO RANhURADA, DN 65 (2 1/2"), INStALADO Em PRUmADAS - FORNECImENtO E INStALAÇÃO. AF_12/2015</v>
          </cell>
          <cell r="C3172" t="str">
            <v>m</v>
          </cell>
          <cell r="D3172">
            <v>66.34</v>
          </cell>
        </row>
        <row r="3173">
          <cell r="A3173">
            <v>92337</v>
          </cell>
          <cell r="B3173" t="str">
            <v>tUBO DE AÇO GALVANIZADO COm COStURA, CLASSE mÉDIA, CONEXÃO RANhURADA, DN 80 (3"), INStALADO Em PRUmADAS - FORNECImENtO E INStALAÇÃO. AF_12/2015</v>
          </cell>
          <cell r="C3173" t="str">
            <v>m</v>
          </cell>
          <cell r="D3173">
            <v>86.57</v>
          </cell>
        </row>
        <row r="3174">
          <cell r="A3174">
            <v>92338</v>
          </cell>
          <cell r="B3174" t="str">
            <v>tUBO DE AÇO PREtO SEm COStURA, CONEXÃO SOLDADA, DN 50 (2"), INStALADO Em PRUmADAS - FORNECImENtO E INStALAÇÃO. AF_12/2015</v>
          </cell>
          <cell r="C3174" t="str">
            <v>m</v>
          </cell>
          <cell r="D3174">
            <v>101.59</v>
          </cell>
        </row>
        <row r="3175">
          <cell r="A3175">
            <v>92339</v>
          </cell>
          <cell r="B3175" t="str">
            <v>tUBO DE AÇO PREtO SEm COStURA, CONEXÃO SOLDADA, DN 65 (2 1/2"), INStALADO Em PRUmADAS - FORNECImENtO E INStALAÇÃO. AF_12/2015</v>
          </cell>
          <cell r="C3175" t="str">
            <v>m</v>
          </cell>
          <cell r="D3175">
            <v>152.01</v>
          </cell>
        </row>
        <row r="3176">
          <cell r="A3176">
            <v>92341</v>
          </cell>
          <cell r="B3176" t="str">
            <v>tUBO DE AÇO GALVANIZADO COm COStURA, CLASSE mÉDIA, DN 50 (2"), CONEXÃO ROSQUEADA, INStALADO Em PRUmADAS - FORNECImENtO E INStALAÇÃO. AF_12/2015</v>
          </cell>
          <cell r="C3176" t="str">
            <v>m</v>
          </cell>
          <cell r="D3176">
            <v>62.97</v>
          </cell>
        </row>
        <row r="3177">
          <cell r="A3177">
            <v>92342</v>
          </cell>
          <cell r="B3177" t="str">
            <v>tUBO DE AÇO GALVANIZADO COm COStURA, CLASSE mÉDIA, DN 65 (2 1/2"), CONEXÃO ROSQUEADA, INStALADO Em PRUmADAS - FORNECImENtO E INStALAÇÃO. AF_12/2015</v>
          </cell>
          <cell r="C3177" t="str">
            <v>m</v>
          </cell>
          <cell r="D3177">
            <v>75.13</v>
          </cell>
        </row>
        <row r="3178">
          <cell r="A3178">
            <v>92343</v>
          </cell>
          <cell r="B3178" t="str">
            <v>tUBO DE AÇO GALVANIZADO COm COStURA, CLASSE mÉDIA, DN 80 (3"), CONEXÃO ROSQUEADA, INStALADO Em PRUmADAS - FORNECImENtO E INStALAÇÃO. AF_12/2015</v>
          </cell>
          <cell r="C3178" t="str">
            <v>m</v>
          </cell>
          <cell r="D3178">
            <v>95.45</v>
          </cell>
        </row>
        <row r="3179">
          <cell r="A3179">
            <v>92361</v>
          </cell>
          <cell r="B3179" t="str">
            <v>tUBO DE AÇO PREtO SEm COStURA, CONEXÃO SOLDADA, DN 50 (2"), INStALADO Em REDE DE ALImENtAÇÃO PARA hIDRANtE - FORNECImENtO E INStALAÇÃO. AF_12/2015</v>
          </cell>
          <cell r="C3179" t="str">
            <v>m</v>
          </cell>
          <cell r="D3179">
            <v>83.46</v>
          </cell>
        </row>
        <row r="3180">
          <cell r="A3180">
            <v>92362</v>
          </cell>
          <cell r="B3180" t="str">
            <v>tUBO DE AÇO PREtO SEm COStURA, CONEXÃO SOLDADA, DN 65 (2 1/2"), INStALADO Em REDE DE ALImENtAÇÃO PARA hIDRANtE - FORNECImENtO E INStALAÇÃO. AF_12/2015</v>
          </cell>
          <cell r="C3180" t="str">
            <v>m</v>
          </cell>
          <cell r="D3180">
            <v>133.15</v>
          </cell>
        </row>
        <row r="3181">
          <cell r="A3181">
            <v>92364</v>
          </cell>
          <cell r="B3181" t="str">
            <v>tUBO DE AÇO GALVANIZADO COm COStURA, CLASSE mÉDIA, DN 32 (1 1/4"), CONEXÃO ROSQUEADA, INStALADO Em REDE DE ALImENtAÇÃO PARA hIDRANtE - FORNECImENtO E INStALAÇÃO. AF_12/2015</v>
          </cell>
          <cell r="C3181" t="str">
            <v>m</v>
          </cell>
          <cell r="D3181">
            <v>33.17</v>
          </cell>
        </row>
        <row r="3182">
          <cell r="A3182">
            <v>92365</v>
          </cell>
          <cell r="B3182" t="str">
            <v>tUBO DE AÇO GALVANIZADO COm COStURA, CLASSE mÉDIA, DN 40 (1 1/2"), CONEXÃO ROSQUEADA, INStALADO Em REDE DE ALImENtAÇÃO PARA hIDRANtE - FORNECImENtO E INStALAÇÃO. AF_12/2015</v>
          </cell>
          <cell r="C3182" t="str">
            <v>m</v>
          </cell>
          <cell r="D3182">
            <v>38.01</v>
          </cell>
        </row>
        <row r="3183">
          <cell r="A3183">
            <v>92366</v>
          </cell>
          <cell r="B3183" t="str">
            <v>tUBO DE AÇO GALVANIZADO COm COStURA, CLASSE mÉDIA, DN 50 (2"), CONEXÃO ROSQUEADA, INStALADO Em REDE DE ALImENtAÇÃO PARA hIDRANtE - FORNECImENtO E INStALAÇÃO. AF_12/2015</v>
          </cell>
          <cell r="C3183" t="str">
            <v>m</v>
          </cell>
          <cell r="D3183">
            <v>52.15</v>
          </cell>
        </row>
        <row r="3184">
          <cell r="A3184">
            <v>92367</v>
          </cell>
          <cell r="B3184" t="str">
            <v>tUBO DE AÇO GALVANIZADO COm COStURA, CLASSE mÉDIA, DN 65 (2 1/2"), CONEXÃO ROSQUEADA, INStALADO Em REDE DE ALImENtAÇÃO PARA hIDRANtE - FORNECImENtO E INStALAÇÃO. AF_12/2015</v>
          </cell>
          <cell r="C3184" t="str">
            <v>m</v>
          </cell>
          <cell r="D3184">
            <v>63.83</v>
          </cell>
        </row>
        <row r="3185">
          <cell r="A3185">
            <v>92368</v>
          </cell>
          <cell r="B3185" t="str">
            <v>tUBO DE AÇO GALVANIZADO COm COStURA, CLASSE mÉDIA, DN 80 (3"), CONEXÃO ROSQUEADA, INStALADO Em REDE DE ALImENtAÇÃO PARA hIDRANtE - FORNECImENtO E INStALAÇÃO. AF_12/2015</v>
          </cell>
          <cell r="C3185" t="str">
            <v>m</v>
          </cell>
          <cell r="D3185">
            <v>83.7</v>
          </cell>
        </row>
        <row r="3186">
          <cell r="A3186">
            <v>92648</v>
          </cell>
          <cell r="B3186" t="str">
            <v>tUBO DE AÇO PREtO SEm COStURA, CONEXÃO SOLDADA, DN 40 (1 1/2"), INStALADO Em REDE DE ALImENtAÇÃO PARA SPRINKLER - FORNECImENtO E INStALAÇÃO. AF_12/2015</v>
          </cell>
          <cell r="C3186" t="str">
            <v>m</v>
          </cell>
          <cell r="D3186">
            <v>71.17</v>
          </cell>
        </row>
        <row r="3187">
          <cell r="A3187">
            <v>92649</v>
          </cell>
          <cell r="B3187" t="str">
            <v>tUBO DE AÇO PREtO SEm COStURA, CONEXÃO SOLDADA, DN 50 (2"), INStALADO Em REDE DE ALImENtAÇÃO PARA SPRINKLER - FORNECImENtO E INStALAÇÃO. AF_12/2015</v>
          </cell>
          <cell r="C3187" t="str">
            <v>m</v>
          </cell>
          <cell r="D3187">
            <v>86.73</v>
          </cell>
        </row>
        <row r="3188">
          <cell r="A3188">
            <v>92650</v>
          </cell>
          <cell r="B3188" t="str">
            <v>tUBO DE AÇO PREtO SEm COStURA, CONEXÃO SOLDADA, DN 65 (2 1/2"), INStALADO Em REDE DE ALImENtAÇÃO PARA SPRINKLER - FORNECImENtO E INStALAÇÃO. AF_12/2015</v>
          </cell>
          <cell r="C3188" t="str">
            <v>m</v>
          </cell>
          <cell r="D3188">
            <v>136.41999999999999</v>
          </cell>
        </row>
        <row r="3189">
          <cell r="A3189">
            <v>92652</v>
          </cell>
          <cell r="B3189" t="str">
            <v>tUBO DE AÇO GALVANIZADO COm COStURA, CLASSE mÉDIA, CONEXÃO ROSQUEADA, DN 32 (1 1/4"), INStALADO Em REDE DE ALImENtAÇÃO PARA SPRINKLER - FORNECImENtO E INStALAÇÃO. AF_12/2015</v>
          </cell>
          <cell r="C3189" t="str">
            <v>m</v>
          </cell>
          <cell r="D3189">
            <v>37.15</v>
          </cell>
        </row>
        <row r="3190">
          <cell r="A3190">
            <v>92653</v>
          </cell>
          <cell r="B3190" t="str">
            <v>tUBO DE AÇO GALVANIZADO COm COStURA, CLASSE mÉDIA, CONEXÃO ROSQUEADA, DN 40 (1 1/2"), INStALADO Em REDE DE ALImENtAÇÃO PARA SPRINKLER - FORNECImENtO E INStALAÇÃO. AF_12/2015</v>
          </cell>
          <cell r="C3190" t="str">
            <v>m</v>
          </cell>
          <cell r="D3190">
            <v>42.03</v>
          </cell>
        </row>
        <row r="3191">
          <cell r="A3191">
            <v>92654</v>
          </cell>
          <cell r="B3191" t="str">
            <v>tUBO DE AÇO GALVANIZADO COm COStURA, CLASSE mÉDIA, CONEXÃO ROSQUEADA, DN 50 (2"), INStALADO Em REDE DE ALImENtAÇÃO PARA SPRINKLER - FORNECImENtO E INStALAÇÃO. AF_12/2015</v>
          </cell>
          <cell r="C3191" t="str">
            <v>m</v>
          </cell>
          <cell r="D3191">
            <v>56.18</v>
          </cell>
        </row>
        <row r="3192">
          <cell r="A3192">
            <v>92655</v>
          </cell>
          <cell r="B3192" t="str">
            <v>tUBO DE AÇO GALVANIZADO COm COStURA, CLASSE mÉDIA, CONEXÃO ROSQUEADA, DN 65 (2 1/2"), INStALADO Em REDE DE ALImENtAÇÃO PARA SPRINKLER - FORNECImENtO E INStALAÇÃO. AF_12/2015</v>
          </cell>
          <cell r="C3192" t="str">
            <v>m</v>
          </cell>
          <cell r="D3192">
            <v>67.94</v>
          </cell>
        </row>
        <row r="3193">
          <cell r="A3193">
            <v>92656</v>
          </cell>
          <cell r="B3193" t="str">
            <v>tUBO DE AÇO GALVANIZADO COm COStURA, CLASSE mÉDIA, CONEXÃO ROSQUEADA, DN 80 (3"), INStALADO Em REDE DE ALImENtAÇÃO PARA SPRINKLER - FORNECImENtO E INStALAÇÃO. AF_12/2015</v>
          </cell>
          <cell r="C3193" t="str">
            <v>m</v>
          </cell>
          <cell r="D3193">
            <v>87.8</v>
          </cell>
        </row>
        <row r="3194">
          <cell r="A3194">
            <v>92687</v>
          </cell>
          <cell r="B3194" t="str">
            <v>tUBO DE AÇO GALVANIZADO COm COStURA, CLASSE mÉDIA, CONEXÃO ROSQUEADA, DN 15 (1/2"), INStALADO Em RAmAIS E SUB-RAmAIS DE GÁS - FORNECImENtO E INStALAÇÃO. AF_12/2015</v>
          </cell>
          <cell r="C3194" t="str">
            <v>m</v>
          </cell>
          <cell r="D3194">
            <v>18.03</v>
          </cell>
        </row>
        <row r="3195">
          <cell r="A3195">
            <v>92688</v>
          </cell>
          <cell r="B3195" t="str">
            <v>tUBO DE AÇO GALVANIZADO COm COStURA, CLASSE mÉDIA, CONEXÃO ROSQUEADA, DN 20 (3/4"), INStALADO Em RAmAIS E SUB-RAmAIS DE GÁS - FORNECImENtO E INStALAÇÃO. AF_12/2015</v>
          </cell>
          <cell r="C3195" t="str">
            <v>m</v>
          </cell>
          <cell r="D3195">
            <v>26</v>
          </cell>
        </row>
        <row r="3196">
          <cell r="A3196">
            <v>92689</v>
          </cell>
          <cell r="B3196" t="str">
            <v>tUBO DE AÇO PREtO SEm COStURA, CLASSE mÉDIA, CONEXÃO SOLDADA, DN 15 (1/2"), INStALADO Em RAmAIS E SUB-RAmAIS DE GÁS - FORNECImENtO E INStALAÇÃO. AF_12/2015</v>
          </cell>
          <cell r="C3196" t="str">
            <v>m</v>
          </cell>
          <cell r="D3196">
            <v>35.380000000000003</v>
          </cell>
        </row>
        <row r="3197">
          <cell r="A3197">
            <v>92690</v>
          </cell>
          <cell r="B3197" t="str">
            <v>tUBO DE AÇO PREtO SEm COStURA, CLASSE mÉDIA, CONEXÃO SOLDADA, DN 20 (3/4"), INStALADO Em RAmAIS E SUB-RAmAIS DE GÁS - FORNECImENtO E INStALAÇÃO. AF_12/2015</v>
          </cell>
          <cell r="C3197" t="str">
            <v>m</v>
          </cell>
          <cell r="D3197">
            <v>50.92</v>
          </cell>
        </row>
        <row r="3198">
          <cell r="A3198">
            <v>94462</v>
          </cell>
          <cell r="B3198" t="str">
            <v>tUBO DE AÇO GALVANIZADO COm COStURA, CLASSE mÉDIA, DN 50 (2), CONEXÃO ROSQUEADA, INStALADO Em RESERVAÇÃO DE ÁGUA DE EDIFICAÇÃO QUE POSSUA RESERVAtÓRIO DE FIBRA/FIBROCImENtO  FORNECImENtO E INStALAÇÃO. AF_06/2016</v>
          </cell>
          <cell r="C3198" t="str">
            <v>m</v>
          </cell>
          <cell r="D3198">
            <v>63.77</v>
          </cell>
        </row>
        <row r="3199">
          <cell r="A3199">
            <v>94463</v>
          </cell>
          <cell r="B3199" t="str">
            <v>tUBO DE AÇO GALVANIZADO COm COStURA, CLASSE mÉDIA, DN 65 (2 1/2), CONEXÃO ROSQUEADA, INStALADO Em RESERVAÇÃO DE ÁGUA DE EDIFICAÇÃO QUE POSSUA RESERVAtÓRIO DE FIBRA/FIBROCImENtO  FORNECImENtO E INStALAÇÃO. AF_06/2016</v>
          </cell>
          <cell r="C3199" t="str">
            <v>m</v>
          </cell>
          <cell r="D3199">
            <v>73.400000000000006</v>
          </cell>
        </row>
        <row r="3200">
          <cell r="A3200">
            <v>94464</v>
          </cell>
          <cell r="B3200" t="str">
            <v>tUBO DE AÇO GALVANIZADO COm COStURA, CLASSE mÉDIA, DN 80 (3), CONEXÃO ROSQUEADA, INStALADO Em RESERVAÇÃO DE ÁGUA DE EDIFICAÇÃO QUE POSSUA RESERVAtÓRIO DE FIBRA/FIBROCImENtO  FORNECImENtO E INStALAÇÃO. AF_06/2016</v>
          </cell>
          <cell r="C3200" t="str">
            <v>m</v>
          </cell>
          <cell r="D3200">
            <v>102.15</v>
          </cell>
        </row>
        <row r="3201">
          <cell r="A3201">
            <v>94602</v>
          </cell>
          <cell r="B3201" t="str">
            <v>tUBO Em COBRE RÍGIDO, DN 54 mm, CLASSE E, SEm ISOLAmENtO, INStALADO Em RESERVAÇÃO DE ÁGUA DE EDIFICAÇÃO QUE POSSUA RESERVAtÓRIO DE FIBRA/FIBROCImENtO  FORNECImENtO E INStALAÇÃO. AF_06/2016</v>
          </cell>
          <cell r="C3201" t="str">
            <v>m</v>
          </cell>
          <cell r="D3201">
            <v>125.78</v>
          </cell>
        </row>
        <row r="3202">
          <cell r="A3202">
            <v>94603</v>
          </cell>
          <cell r="B3202" t="str">
            <v>tUBO Em COBRE RÍGIDO, DN 66 mm, CLASSE E, SEm ISOLAmENtO, INStALADO Em RESERVAÇÃO DE ÁGUA DE EDIFICAÇÃO QUE POSSUA RESERVAtÓRIO DE FIBRA/FIBROCImENtO  FORNECImENtO E INStALAÇÃO. AF_06/2016</v>
          </cell>
          <cell r="C3202" t="str">
            <v>m</v>
          </cell>
          <cell r="D3202">
            <v>165.74</v>
          </cell>
        </row>
        <row r="3203">
          <cell r="A3203">
            <v>94604</v>
          </cell>
          <cell r="B3203" t="str">
            <v>tUBO Em COBRE RÍGIDO, DN 79 mm, CLASSE E, SEm ISOLAmENtO, INStALADO Em RESERVAÇÃO DE ÁGUA DE EDIFICAÇÃO QUE POSSUA RESERVAtÓRIO DE FIBRA/FIBROCImENtO  FORNECImENtO E INStALAÇÃO. AF_06/2016</v>
          </cell>
          <cell r="C3203" t="str">
            <v>m</v>
          </cell>
          <cell r="D3203">
            <v>223.83</v>
          </cell>
        </row>
        <row r="3204">
          <cell r="A3204">
            <v>94605</v>
          </cell>
          <cell r="B3204" t="str">
            <v>tUBO Em COBRE RÍGIDO, DN 104 mm, CLASSE E, SEm ISOLAmENtO, INStALADO Em RESERVAÇÃO DE ÁGUA DE EDIFICAÇÃO QUE POSSUA RESERVAtÓRIO DE FIBRA/FIBROCImENtO  FORNECImENtO E INStALAÇÃO. AF_06/2016</v>
          </cell>
          <cell r="C3204" t="str">
            <v>m</v>
          </cell>
          <cell r="D3204">
            <v>315.57</v>
          </cell>
        </row>
        <row r="3205">
          <cell r="A3205">
            <v>94648</v>
          </cell>
          <cell r="B3205" t="str">
            <v>tUBO, PVC, SOLDÁVEL, DN  25 mm, INStALADO Em RESERVAÇÃO DE ÁGUA DE EDIFICAÇÃO QUE POSSUA RESERVAtÓRIO DE FIBRA/FIBROCImENtO   FORNECImENtO E INStALAÇÃO. AF_06/2016</v>
          </cell>
          <cell r="C3205" t="str">
            <v>m</v>
          </cell>
          <cell r="D3205">
            <v>7.98</v>
          </cell>
        </row>
        <row r="3206">
          <cell r="A3206">
            <v>94649</v>
          </cell>
          <cell r="B3206" t="str">
            <v>tUBO, PVC, SOLDÁVEL, DN 32 mm, INStALADO Em RESERVAÇÃO DE ÁGUA DE EDIFICAÇÃO QUE POSSUA RESERVAtÓRIO DE FIBRA/FIBROCImENtO   FORNECImENtO E INStALAÇÃO. AF_06/2016</v>
          </cell>
          <cell r="C3206" t="str">
            <v>m</v>
          </cell>
          <cell r="D3206">
            <v>11.13</v>
          </cell>
        </row>
        <row r="3207">
          <cell r="A3207">
            <v>94650</v>
          </cell>
          <cell r="B3207" t="str">
            <v>tUBO, PVC, SOLDÁVEL, DN 40 mm, INStALADO Em RESERVAÇÃO DE ÁGUA DE EDIFICAÇÃO QUE POSSUA RESERVAtÓRIO DE FIBRA/FIBROCImENtO   FORNECImENtO E INStALAÇÃO. AF_06/2016</v>
          </cell>
          <cell r="C3207" t="str">
            <v>m</v>
          </cell>
          <cell r="D3207">
            <v>15.92</v>
          </cell>
        </row>
        <row r="3208">
          <cell r="A3208">
            <v>94651</v>
          </cell>
          <cell r="B3208" t="str">
            <v>tUBO, PVC, SOLDÁVEL, DN 50 mm, INStALADO Em RESERVAÇÃO DE ÁGUA DE EDIFICAÇÃO QUE POSSUA RESERVAtÓRIO DE FIBRA/FIBROCImENtO   FORNECImENtO E INStALAÇÃO. AF_06/2016</v>
          </cell>
          <cell r="C3208" t="str">
            <v>m</v>
          </cell>
          <cell r="D3208">
            <v>17.11</v>
          </cell>
        </row>
        <row r="3209">
          <cell r="A3209">
            <v>94652</v>
          </cell>
          <cell r="B3209" t="str">
            <v>tUBO, PVC, SOLDÁVEL, DN 60 mm, INStALADO Em RESERVAÇÃO DE ÁGUA DE EDIFICAÇÃO QUE POSSUA RESERVAtÓRIO DE FIBRA/FIBROCImENtO   FORNECImENtO E INStALAÇÃO. AF_06/2016</v>
          </cell>
          <cell r="C3209" t="str">
            <v>m</v>
          </cell>
          <cell r="D3209">
            <v>27.84</v>
          </cell>
        </row>
        <row r="3210">
          <cell r="A3210">
            <v>94653</v>
          </cell>
          <cell r="B3210" t="str">
            <v>tUBO, PVC, SOLDÁVEL, DN 75 mm, INStALADO Em RESERVAÇÃO DE ÁGUA DE EDIFICAÇÃO QUE POSSUA RESERVAtÓRIO DE FIBRA/FIBROCImENtO   FORNECImENtO E INStALAÇÃO. AF_06/2016</v>
          </cell>
          <cell r="C3210" t="str">
            <v>m</v>
          </cell>
          <cell r="D3210">
            <v>38.11</v>
          </cell>
        </row>
        <row r="3211">
          <cell r="A3211">
            <v>94654</v>
          </cell>
          <cell r="B3211" t="str">
            <v>tUBO, PVC, SOLDÁVEL, DN 85 mm, INStALADO Em RESERVAÇÃO DE ÁGUA DE EDIFICAÇÃO QUE POSSUA RESERVAtÓRIO DE FIBRA/FIBROCImENtO   FORNECImENtO E INStALAÇÃO. AF_06/2016</v>
          </cell>
          <cell r="C3211" t="str">
            <v>m</v>
          </cell>
          <cell r="D3211">
            <v>52.41</v>
          </cell>
        </row>
        <row r="3212">
          <cell r="A3212">
            <v>94655</v>
          </cell>
          <cell r="B3212" t="str">
            <v>tUBO, PVC, SOLDÁVEL, DN 110 mm, INStALADO Em RESERVAÇÃO DE ÁGUA DE EDIFICAÇÃO QUE POSSUA RESERVAtÓRIO DE FIBRA/FIBROCImENtO   FORNECImENtO E INStALAÇÃO. AF_06/2016</v>
          </cell>
          <cell r="C3212" t="str">
            <v>m</v>
          </cell>
          <cell r="D3212">
            <v>70.709999999999994</v>
          </cell>
        </row>
        <row r="3213">
          <cell r="A3213">
            <v>94716</v>
          </cell>
          <cell r="B3213" t="str">
            <v>tUBO, CPVC, SOLDÁVEL, DN 22 mm, INStALADO Em RESERVAÇÃO DE ÁGUA DE EDIFICAÇÃO QUE POSSUA RESERVAtÓRIO DE FIBRA/FIBROCImENtO  FORNECImENtO E INStALAÇÃO. AF_06/2016</v>
          </cell>
          <cell r="C3213" t="str">
            <v>m</v>
          </cell>
          <cell r="D3213">
            <v>17.95</v>
          </cell>
        </row>
        <row r="3214">
          <cell r="A3214">
            <v>94717</v>
          </cell>
          <cell r="B3214" t="str">
            <v>tUBO, CPVC, SOLDÁVEL, DN 28 mm, INStALADO Em RESERVAÇÃO DE ÁGUA DE EDIFICAÇÃO QUE POSSUA RESERVAtÓRIO DE FIBRA/FIBROCImENtO  FORNECImENtO E INStALAÇÃO. AF_06/2016</v>
          </cell>
          <cell r="C3214" t="str">
            <v>m</v>
          </cell>
          <cell r="D3214">
            <v>25.75</v>
          </cell>
        </row>
        <row r="3215">
          <cell r="A3215">
            <v>94718</v>
          </cell>
          <cell r="B3215" t="str">
            <v>tUBO, CPVC, SOLDÁVEL, DN 35 mm, INStALADO Em RESERVAÇÃO DE ÁGUA DE EDIFICAÇÃO QUE POSSUA RESERVAtÓRIO DE FIBRA/FIBROCImENtO  FORNECImENtO E INStALAÇÃO. AF_06/2016</v>
          </cell>
          <cell r="C3215" t="str">
            <v>m</v>
          </cell>
          <cell r="D3215">
            <v>31.96</v>
          </cell>
        </row>
        <row r="3216">
          <cell r="A3216">
            <v>94719</v>
          </cell>
          <cell r="B3216" t="str">
            <v>tUBO, CPVC, SOLDÁVEL, DN 42 mm, INStALADO Em RESERVAÇÃO DE ÁGUA DE EDIFICAÇÃO QUE POSSUA RESERVAtÓRIO DE FIBRA/FIBROCImENtO  FORNECImENtO E INStALAÇÃO. AF_06/2016</v>
          </cell>
          <cell r="C3216" t="str">
            <v>m</v>
          </cell>
          <cell r="D3216">
            <v>41.31</v>
          </cell>
        </row>
        <row r="3217">
          <cell r="A3217">
            <v>94720</v>
          </cell>
          <cell r="B3217" t="str">
            <v>tUBO, CPVC, SOLDÁVEL, DN 54 mm, INStALADO Em RESERVAÇÃO DE ÁGUA DE EDIFICAÇÃO QUE POSSUA RESERVAtÓRIO DE FIBRA/FIBROCImENtO  FORNECImENtO E INStALAÇÃO. AF_06/2016</v>
          </cell>
          <cell r="C3217" t="str">
            <v>m</v>
          </cell>
          <cell r="D3217">
            <v>62.77</v>
          </cell>
        </row>
        <row r="3218">
          <cell r="A3218">
            <v>94721</v>
          </cell>
          <cell r="B3218" t="str">
            <v>tUBO, CPVC, SOLDÁVEL, DN 73 mm, INStALADO Em RESERVAÇÃO DE ÁGUA DE EDIFICAÇÃO QUE POSSUA RESERVAtÓRIO DE FIBRA/FIBROCImENtO  FORNECImENtO E INStALAÇÃO. AF_06/2016</v>
          </cell>
          <cell r="C3218" t="str">
            <v>m</v>
          </cell>
          <cell r="D3218">
            <v>90.17</v>
          </cell>
        </row>
        <row r="3219">
          <cell r="A3219">
            <v>94722</v>
          </cell>
          <cell r="B3219" t="str">
            <v>tUBO, CPVC, SOLDÁVEL, DN 89 mm, INStALADO Em RESERVAÇÃO DE ÁGUA DE EDIFICAÇÃO QUE POSSUA RESERVAtÓRIO DE FIBRA/FIBROCImENtO  FORNECImENtO E INStALAÇÃO. AF_06/2016</v>
          </cell>
          <cell r="C3219" t="str">
            <v>m</v>
          </cell>
          <cell r="D3219">
            <v>158.03</v>
          </cell>
        </row>
        <row r="3220">
          <cell r="A3220">
            <v>95697</v>
          </cell>
          <cell r="B3220" t="str">
            <v>tUBO DE AÇO PREtO SEm COStURA, CONEXÃO SOLDADA, DN 40 (1 1/2"), INStALADO Em REDE DE ALImENtAÇÃO PARA hIDRANtE - FORNECImENtO E INStALAÇÃO. AF_12/2015</v>
          </cell>
          <cell r="C3220" t="str">
            <v>m</v>
          </cell>
          <cell r="D3220">
            <v>67.92</v>
          </cell>
        </row>
        <row r="3221">
          <cell r="A3221">
            <v>96635</v>
          </cell>
          <cell r="B3221" t="str">
            <v>tUBO, PPR, DN 25, CLASSE PN 20,  INStALADO Em RAmAL OU SUB-RAmAL DE ÁGUA  FORNECImENtO E INStALAÇÃO. AF_06/2015</v>
          </cell>
          <cell r="C3221" t="str">
            <v>m</v>
          </cell>
          <cell r="D3221">
            <v>23.6</v>
          </cell>
        </row>
        <row r="3222">
          <cell r="A3222">
            <v>96636</v>
          </cell>
          <cell r="B3222" t="str">
            <v>tUBO, PPR, DN 25, CLASSE PN 25 INStALADO Em RAmAL OU SUB-RAmAL DE ÁGUA  FORNECImENtO E INStALAÇÃO. AF_06/2015</v>
          </cell>
          <cell r="C3222" t="str">
            <v>m</v>
          </cell>
          <cell r="D3222">
            <v>25.08</v>
          </cell>
        </row>
        <row r="3223">
          <cell r="A3223">
            <v>96644</v>
          </cell>
          <cell r="B3223" t="str">
            <v>tUBO, PPR, DN 25, CLASSE PN 20,  INStALADO Em RAmAL DE DIStRIBUIÇÃO DE ÁGUA  FORNECImENtO E INStALAÇÃO. AF_06/2015</v>
          </cell>
          <cell r="C3223" t="str">
            <v>m</v>
          </cell>
          <cell r="D3223">
            <v>14.51</v>
          </cell>
        </row>
        <row r="3224">
          <cell r="A3224">
            <v>96645</v>
          </cell>
          <cell r="B3224" t="str">
            <v>tUBO, PPR, DN 32, CLASSE PN 12,  INStALADO Em RAmAL DE DIStRIBUIÇÃO DE ÁGUA  FORNECImENtO E INStALAÇÃO. AF_06/2015</v>
          </cell>
          <cell r="C3224" t="str">
            <v>m</v>
          </cell>
          <cell r="D3224">
            <v>18.89</v>
          </cell>
        </row>
        <row r="3225">
          <cell r="A3225">
            <v>96646</v>
          </cell>
          <cell r="B3225" t="str">
            <v>tUBO, PPR, DN 40, CLASSE PN 12,  INStALADO Em RAmAL DE DIStRIBUIÇÃO DE ÁGUA  FORNECImENtO E INStALAÇÃO. AF_06/2015</v>
          </cell>
          <cell r="C3225" t="str">
            <v>m</v>
          </cell>
          <cell r="D3225">
            <v>29.38</v>
          </cell>
        </row>
        <row r="3226">
          <cell r="A3226">
            <v>96647</v>
          </cell>
          <cell r="B3226" t="str">
            <v>tUBO, PPR, DN 25, CLASSE PN 25,  INStALADO Em RAmAL DE DIStRIBUIÇÃO DE ÁGUA  FORNECImENtO E INStALAÇÃO. AF_06/2015</v>
          </cell>
          <cell r="C3226" t="str">
            <v>m</v>
          </cell>
          <cell r="D3226">
            <v>12.87</v>
          </cell>
        </row>
        <row r="3227">
          <cell r="A3227">
            <v>96648</v>
          </cell>
          <cell r="B3227" t="str">
            <v>tUBO, PPR, DN 32, CLASSE PN 25,  INStALADO Em RAmAL DE DIStRIBUIÇÃO DE ÁGUA  FORNECImENtO E INStALAÇÃO. AF_06/2015</v>
          </cell>
          <cell r="C3227" t="str">
            <v>m</v>
          </cell>
          <cell r="D3227">
            <v>23.8</v>
          </cell>
        </row>
        <row r="3228">
          <cell r="A3228">
            <v>96649</v>
          </cell>
          <cell r="B3228" t="str">
            <v>tUBO, PPR, DN 40, CLASSE PN 25,  INStALADO Em RAmAL DE DIStRIBUIÇÃO DE ÁGUA  FORNECImENtO E INStALAÇÃO. AF_06/2015</v>
          </cell>
          <cell r="C3228" t="str">
            <v>m</v>
          </cell>
          <cell r="D3228">
            <v>35.44</v>
          </cell>
        </row>
        <row r="3229">
          <cell r="A3229">
            <v>96668</v>
          </cell>
          <cell r="B3229" t="str">
            <v>tUBO, PPR, DN 25, CLASSE PN 20,  INStALADO Em PRUmADA DE ÁGUA  FORNECImENtO E INStALAÇÃO. AF_06/2015</v>
          </cell>
          <cell r="C3229" t="str">
            <v>m</v>
          </cell>
          <cell r="D3229">
            <v>8.19</v>
          </cell>
        </row>
        <row r="3230">
          <cell r="A3230">
            <v>96669</v>
          </cell>
          <cell r="B3230" t="str">
            <v>tUBO, PPR, DN 32, CLASSE PN 12,  INStALADO Em PRUmADA DE ÁGUA  FORNECImENtO E INStALAÇÃO. AF_06/2015</v>
          </cell>
          <cell r="C3230" t="str">
            <v>m</v>
          </cell>
          <cell r="D3230">
            <v>10.130000000000001</v>
          </cell>
        </row>
        <row r="3231">
          <cell r="A3231">
            <v>96670</v>
          </cell>
          <cell r="B3231" t="str">
            <v>tUBO, PPR, DN 40, CLASSE PN 12,  INStALADO Em PRUmADA DE ÁGUA  FORNECImENtO E INStALAÇÃO. AF_06/2015</v>
          </cell>
          <cell r="C3231" t="str">
            <v>m</v>
          </cell>
          <cell r="D3231">
            <v>15.37</v>
          </cell>
        </row>
        <row r="3232">
          <cell r="A3232">
            <v>96671</v>
          </cell>
          <cell r="B3232" t="str">
            <v>tUBO, PPR, DN 50, CLASSE PN 12,  INStALADO Em PRUmADA DE ÁGUA  FORNECImENtO E INStALAÇÃO. AF_06/2015</v>
          </cell>
          <cell r="C3232" t="str">
            <v>m</v>
          </cell>
          <cell r="D3232">
            <v>20.66</v>
          </cell>
        </row>
        <row r="3233">
          <cell r="A3233">
            <v>96672</v>
          </cell>
          <cell r="B3233" t="str">
            <v>tUBO, PPR, DN 63, CLASSE PN 12,  INStALADO Em PRUmADA DE ÁGUA  FORNECImENtO E INStALAÇÃO. AF_06/2015</v>
          </cell>
          <cell r="C3233" t="str">
            <v>m</v>
          </cell>
          <cell r="D3233">
            <v>30.41</v>
          </cell>
        </row>
        <row r="3234">
          <cell r="A3234">
            <v>96673</v>
          </cell>
          <cell r="B3234" t="str">
            <v>tUBO, PPR, DN 75, CLASSE PN 12,  INStALADO Em PRUmADA DE ÁGUA  FORNECImENtO E INStALAÇÃO. AF_06/2015</v>
          </cell>
          <cell r="C3234" t="str">
            <v>m</v>
          </cell>
          <cell r="D3234">
            <v>49.33</v>
          </cell>
        </row>
        <row r="3235">
          <cell r="A3235">
            <v>96674</v>
          </cell>
          <cell r="B3235" t="str">
            <v>tUBO, PPR, DN 90, CLASSE PN 12,  INStALADO Em PRUmADA DE ÁGUA  FORNECImENtO E INStALAÇÃO. AF_06/2015</v>
          </cell>
          <cell r="C3235" t="str">
            <v>m</v>
          </cell>
          <cell r="D3235">
            <v>69.34</v>
          </cell>
        </row>
        <row r="3236">
          <cell r="A3236">
            <v>96675</v>
          </cell>
          <cell r="B3236" t="str">
            <v>tUBO, PPR, DN 110, CLASSE PN 12,  INStALADO Em PRUmADA DE ÁGUA  FORNECImENtO E INStALAÇÃO. AF_06/2015</v>
          </cell>
          <cell r="C3236" t="str">
            <v>m</v>
          </cell>
          <cell r="D3236">
            <v>119.76</v>
          </cell>
        </row>
        <row r="3237">
          <cell r="A3237">
            <v>96676</v>
          </cell>
          <cell r="B3237" t="str">
            <v>tUBO, PPR, DN 25, CLASSE PN 25,  INStALADO Em PRUmADA DE ÁGUA  FORNECImENtO E INStALAÇÃO. AF_06/2015</v>
          </cell>
          <cell r="C3237" t="str">
            <v>m</v>
          </cell>
          <cell r="D3237">
            <v>8.15</v>
          </cell>
        </row>
        <row r="3238">
          <cell r="A3238">
            <v>96677</v>
          </cell>
          <cell r="B3238" t="str">
            <v>tUBO, PPR, DN 32, CLASSE PN 25,  INStALADO Em PRUmADA DE ÁGUA  FORNECImENtO E INStALAÇÃO. AF_06/2015</v>
          </cell>
          <cell r="C3238" t="str">
            <v>m</v>
          </cell>
          <cell r="D3238">
            <v>13.36</v>
          </cell>
        </row>
        <row r="3239">
          <cell r="A3239">
            <v>96678</v>
          </cell>
          <cell r="B3239" t="str">
            <v>tUBO, PPR, DN 40, CLASSE PN 25,  INStALADO Em PRUmADA DE ÁGUA  FORNECImENtO E INStALAÇÃO. AF_06/2015</v>
          </cell>
          <cell r="C3239" t="str">
            <v>m</v>
          </cell>
          <cell r="D3239">
            <v>18.59</v>
          </cell>
        </row>
        <row r="3240">
          <cell r="A3240">
            <v>96679</v>
          </cell>
          <cell r="B3240" t="str">
            <v>tUBO, PPR, DN 50, CLASSE PN 25,  INStALADO Em PRUmADA DE ÁGUA  FORNECImENtO E INStALAÇÃO. AF_06/2015</v>
          </cell>
          <cell r="C3240" t="str">
            <v>m</v>
          </cell>
          <cell r="D3240">
            <v>27.16</v>
          </cell>
        </row>
        <row r="3241">
          <cell r="A3241">
            <v>96680</v>
          </cell>
          <cell r="B3241" t="str">
            <v>tUBO, PPR, DN 63, CLASSE PN 25,  INStALADO Em PRUmADA DE ÁGUA  FORNECImENtO E INStALAÇÃO. AF_06/2015</v>
          </cell>
          <cell r="C3241" t="str">
            <v>m</v>
          </cell>
          <cell r="D3241">
            <v>36.799999999999997</v>
          </cell>
        </row>
        <row r="3242">
          <cell r="A3242">
            <v>96681</v>
          </cell>
          <cell r="B3242" t="str">
            <v>tUBO, PPR, DN 75, CLASSE PN 25,  INStALADO Em PRUmADA DE ÁGUA  FORNECImENtO E INStALAÇÃO. AF_06/2015</v>
          </cell>
          <cell r="C3242" t="str">
            <v>m</v>
          </cell>
          <cell r="D3242">
            <v>67.849999999999994</v>
          </cell>
        </row>
        <row r="3243">
          <cell r="A3243">
            <v>96682</v>
          </cell>
          <cell r="B3243" t="str">
            <v>tUBO, PPR, DN 90, CLASSE PN 25,  INStALADO Em PRUmADA DE ÁGUA  FORNECImENtO E INStALAÇÃO. AF_06/2015</v>
          </cell>
          <cell r="C3243" t="str">
            <v>m</v>
          </cell>
          <cell r="D3243">
            <v>99.94</v>
          </cell>
        </row>
        <row r="3244">
          <cell r="A3244">
            <v>96683</v>
          </cell>
          <cell r="B3244" t="str">
            <v>tUBO, PPR, DN 110, CLASSE PN 25,  INStALADO Em PRUmADA DE ÁGUA  FORNECImENtO E INStALAÇÃO. AF_06/2015</v>
          </cell>
          <cell r="C3244" t="str">
            <v>m</v>
          </cell>
          <cell r="D3244">
            <v>137.21</v>
          </cell>
        </row>
        <row r="3245">
          <cell r="A3245">
            <v>96718</v>
          </cell>
          <cell r="B3245" t="str">
            <v>tUBO, PPR, DN 20, CLASSE PN 20,  INStALADO Em RESERVAÇÃO DE ÁGUA DE EDIFICAÇÃO QUE POSSUA RESERVAtÓRIO DE FIBRA/FIBROCImENtO  FORNECImENtO E INStALAÇÃO. AF_06/2016</v>
          </cell>
          <cell r="C3245" t="str">
            <v>m</v>
          </cell>
          <cell r="D3245">
            <v>5.2</v>
          </cell>
        </row>
        <row r="3246">
          <cell r="A3246">
            <v>96719</v>
          </cell>
          <cell r="B3246" t="str">
            <v>tUBO, PPR, DN 25, CLASSE PN 20,  INStALADO Em RESERVAÇÃO DE ÁGUA DE EDIFICAÇÃO QUE POSSUA RESERVAtÓRIO DE FIBRA/FIBROCImENtO  FORNECImENtO E INStALAÇÃO. AF_06/2016</v>
          </cell>
          <cell r="C3246" t="str">
            <v>m</v>
          </cell>
          <cell r="D3246">
            <v>12.06</v>
          </cell>
        </row>
        <row r="3247">
          <cell r="A3247">
            <v>96720</v>
          </cell>
          <cell r="B3247" t="str">
            <v>tUBO, PPR, DN 32, CLASSE PN 12,  INStALADO Em RESERVAÇÃO DE ÁGUA DE EDIFICAÇÃO QUE POSSUA RESERVAtÓRIO DE FIBRA/FIBROCImENtO  FORNECImENtO E INStALAÇÃO. AF_06/2016</v>
          </cell>
          <cell r="C3247" t="str">
            <v>m</v>
          </cell>
          <cell r="D3247">
            <v>14.56</v>
          </cell>
        </row>
        <row r="3248">
          <cell r="A3248">
            <v>96721</v>
          </cell>
          <cell r="B3248" t="str">
            <v>tUBO, PPR, DN 40, CLASSE PN 12,  INStALADO Em RESERVAÇÃO DE ÁGUA DE EDIFICAÇÃO QUE POSSUA RESERVAtÓRIO DE FIBRA/FIBROCImENtO  FORNECImENtO E INStALAÇÃO. AF_06/2016</v>
          </cell>
          <cell r="C3248" t="str">
            <v>m</v>
          </cell>
          <cell r="D3248">
            <v>18.899999999999999</v>
          </cell>
        </row>
        <row r="3249">
          <cell r="A3249">
            <v>96722</v>
          </cell>
          <cell r="B3249" t="str">
            <v>tUBO, PPR, DN 50, CLASSE PN 12,  INStALADO Em RESERVAÇÃO DE ÁGUA DE EDIFICAÇÃO QUE POSSUA RESERVAtÓRIO DE FIBRA/FIBROCImENtO  FORNECImENtO E INStALAÇÃO. AF_06/2016</v>
          </cell>
          <cell r="C3249" t="str">
            <v>m</v>
          </cell>
          <cell r="D3249">
            <v>26.12</v>
          </cell>
        </row>
        <row r="3250">
          <cell r="A3250">
            <v>96723</v>
          </cell>
          <cell r="B3250" t="str">
            <v>tUBO, PPR, DN 63, CLASSE PN 12,  INStALADO Em RESERVAÇÃO DE ÁGUA DE EDIFICAÇÃO QUE POSSUA RESERVAtÓRIO DE FIBRA/FIBROCImENtO  FORNECImENtO E INStALAÇÃO. AF_06/2016</v>
          </cell>
          <cell r="C3250" t="str">
            <v>m</v>
          </cell>
          <cell r="D3250">
            <v>33.71</v>
          </cell>
        </row>
        <row r="3251">
          <cell r="A3251">
            <v>96724</v>
          </cell>
          <cell r="B3251" t="str">
            <v>tUBO, PPR, DN 75, CLASSE PN 12,  INStALADO Em RESERVAÇÃO DE ÁGUA DE EDIFICAÇÃO QUE POSSUA RESERVAtÓRIO DE FIBRA/FIBROCImENtO  FORNECImENtO E INStALAÇÃO. AF_06/2016</v>
          </cell>
          <cell r="C3251" t="str">
            <v>m</v>
          </cell>
          <cell r="D3251">
            <v>55.09</v>
          </cell>
        </row>
        <row r="3252">
          <cell r="A3252">
            <v>96725</v>
          </cell>
          <cell r="B3252" t="str">
            <v>tUBO, PPR, DN 90, CLASSE PN 12,  INStALADO Em RESERVAÇÃO DE ÁGUA DE EDIFICAÇÃO QUE POSSUA RESERVAtÓRIO DE FIBRA/FIBROCImENtO  FORNECImENtO E INStALAÇÃO. AF_06/2016</v>
          </cell>
          <cell r="C3252" t="str">
            <v>m</v>
          </cell>
          <cell r="D3252">
            <v>70.92</v>
          </cell>
        </row>
        <row r="3253">
          <cell r="A3253">
            <v>96726</v>
          </cell>
          <cell r="B3253" t="str">
            <v>tUBO, PPR, DN 110, CLASSE PN 12,  INStALADO Em RESERVAÇÃO DE ÁGUA DE EDIFICAÇÃO QUE POSSUA RESERVAtÓRIO DE FIBRA/FIBROCImENtO  FORNECImENtO E INStALAÇÃO. AF_06/2016</v>
          </cell>
          <cell r="C3253" t="str">
            <v>m</v>
          </cell>
          <cell r="D3253">
            <v>115.35</v>
          </cell>
        </row>
        <row r="3254">
          <cell r="A3254">
            <v>96727</v>
          </cell>
          <cell r="B3254" t="str">
            <v>tUBO, PPR, DN 20, CLASSE PN 25,  INStALADO Em RESERVAÇÃO DE ÁGUA DE EDIFICAÇÃO QUE POSSUA RESERVAtÓRIO DE FIBRA/FIBROCImENtO  FORNECImENtO E INStALAÇÃO. AF_06/2016</v>
          </cell>
          <cell r="C3254" t="str">
            <v>m</v>
          </cell>
          <cell r="D3254">
            <v>10.79</v>
          </cell>
        </row>
        <row r="3255">
          <cell r="A3255">
            <v>96728</v>
          </cell>
          <cell r="B3255" t="str">
            <v>tUBO, PPR, DN 25, CLASSE PN 25,  INStALADO Em RESERVAÇÃO DE ÁGUA DE EDIFICAÇÃO QUE POSSUA RESERVAtÓRIO DE FIBRA/FIBROCImENtO  FORNECImENtO E INStALAÇÃO. AF_06/2016</v>
          </cell>
          <cell r="C3255" t="str">
            <v>m</v>
          </cell>
          <cell r="D3255">
            <v>12.55</v>
          </cell>
        </row>
        <row r="3256">
          <cell r="A3256">
            <v>96729</v>
          </cell>
          <cell r="B3256" t="str">
            <v>tUBO, PPR, DN 32, CLASSE PN 25,  INStALADO Em RESERVAÇÃO DE ÁGUA DE EDIFICAÇÃO QUE POSSUA RESERVAtÓRIO DE FIBRA/FIBROCImENtO  FORNECImENtO E INStALAÇÃO. AF_06/2016</v>
          </cell>
          <cell r="C3256" t="str">
            <v>m</v>
          </cell>
          <cell r="D3256">
            <v>18.559999999999999</v>
          </cell>
        </row>
        <row r="3257">
          <cell r="A3257">
            <v>96730</v>
          </cell>
          <cell r="B3257" t="str">
            <v>tUBO, PPR, DN 40, CLASSE PN 25,  INStALADO Em RESERVAÇÃO DE ÁGUA DE EDIFICAÇÃO QUE POSSUA RESERVAtÓRIO DE FIBRA/FIBROCImENtO  FORNECImENtO E INStALAÇÃO. AF_06/2016</v>
          </cell>
          <cell r="C3257" t="str">
            <v>m</v>
          </cell>
          <cell r="D3257">
            <v>22.82</v>
          </cell>
        </row>
        <row r="3258">
          <cell r="A3258">
            <v>96731</v>
          </cell>
          <cell r="B3258" t="str">
            <v>tUBO, PPR, DN 50, CLASSE PN 25,  INStALADO Em RESERVAÇÃO DE ÁGUA DE EDIFICAÇÃO QUE POSSUA RESERVAtÓRIO DE FIBRA/FIBROCImENtO  FORNECImENtO E INStALAÇÃO. AF_06/2016</v>
          </cell>
          <cell r="C3258" t="str">
            <v>m</v>
          </cell>
          <cell r="D3258">
            <v>33.54</v>
          </cell>
        </row>
        <row r="3259">
          <cell r="A3259">
            <v>96732</v>
          </cell>
          <cell r="B3259" t="str">
            <v>tUBO, PPR, DN 63, CLASSE PN 25,  INStALADO Em RESERVAÇÃO DE ÁGUA DE EDIFICAÇÃO QUE POSSUA RESERVAtÓRIO DE FIBRA/FIBROCImENtO  FORNECImENtO E INStALAÇÃO. AF_06/2016</v>
          </cell>
          <cell r="C3259" t="str">
            <v>m</v>
          </cell>
          <cell r="D3259">
            <v>40.74</v>
          </cell>
        </row>
        <row r="3260">
          <cell r="A3260">
            <v>96733</v>
          </cell>
          <cell r="B3260" t="str">
            <v>tUBO, PPR, DN 75, CLASSE PN 25,  INStALADO Em RESERVAÇÃO DE ÁGUA DE EDIFICAÇÃO QUE POSSUA RESERVAtÓRIO DE FIBRA/FIBROCImENtO  FORNECImENtO E INStALAÇÃO. AF_06/2016</v>
          </cell>
          <cell r="C3260" t="str">
            <v>m</v>
          </cell>
          <cell r="D3260">
            <v>74.12</v>
          </cell>
        </row>
        <row r="3261">
          <cell r="A3261">
            <v>96734</v>
          </cell>
          <cell r="B3261" t="str">
            <v>tUBO, PPR, DN 90, CLASSE PN 25,  INStALADO Em RESERVAÇÃO DE ÁGUA DE EDIFICAÇÃO QUE POSSUA RESERVAtÓRIO DE FIBRA/FIBROCImENtO  FORNECImENtO E INStALAÇÃO. AF_06/2016</v>
          </cell>
          <cell r="C3261" t="str">
            <v>m</v>
          </cell>
          <cell r="D3261">
            <v>100.63</v>
          </cell>
        </row>
        <row r="3262">
          <cell r="A3262">
            <v>96735</v>
          </cell>
          <cell r="B3262" t="str">
            <v>tUBO, PPR, DN 110, CLASSE PN 25,  INStALADO Em RESERVAÇÃO DE ÁGUA DE EDIFICAÇÃO QUE POSSUA RESERVAtÓRIO DE FIBRA/FIBROCImENtO  FORNECImENtO E INStALAÇÃO. AF_06/2016</v>
          </cell>
          <cell r="C3262" t="str">
            <v>m</v>
          </cell>
          <cell r="D3262">
            <v>132.82</v>
          </cell>
        </row>
        <row r="3263">
          <cell r="A3263">
            <v>96794</v>
          </cell>
          <cell r="B3263" t="str">
            <v>tUBO, PEX, mONOCAmADA, DN 16, INStALADO Em RAmAL OU SUB-RAmAL DE ÁGUA  FORNECImENtO E INStALAÇÃO. AF_06/2015</v>
          </cell>
          <cell r="C3263" t="str">
            <v>m</v>
          </cell>
          <cell r="D3263">
            <v>7.36</v>
          </cell>
        </row>
        <row r="3264">
          <cell r="A3264">
            <v>96795</v>
          </cell>
          <cell r="B3264" t="str">
            <v>tUBO, PEX, mONOCAmADA, DN 20, INStALADO Em RAmAL OU SUB-RAmAL DE ÁGUA  FORNECImENtO E INStALAÇÃO. AF_06/2015</v>
          </cell>
          <cell r="C3264" t="str">
            <v>m</v>
          </cell>
          <cell r="D3264">
            <v>9.33</v>
          </cell>
        </row>
        <row r="3265">
          <cell r="A3265">
            <v>96796</v>
          </cell>
          <cell r="B3265" t="str">
            <v>tUBO, PEX, mONOCAmADA, DN 25, INStALADO Em RAmAL OU SUB-RAmAL DE ÁGUA  FORNECImENtO E INStALAÇÃO. AF_06/2015</v>
          </cell>
          <cell r="C3265" t="str">
            <v>m</v>
          </cell>
          <cell r="D3265">
            <v>12.97</v>
          </cell>
        </row>
        <row r="3266">
          <cell r="A3266">
            <v>96797</v>
          </cell>
          <cell r="B3266" t="str">
            <v>tUBO, PEX, mONOCAmADA, DN 32, INStALADO Em RAmAL OU SUB-RAmAL DE ÁGUA  FORNECImENtO E INStALAÇÃO. AF_06/2015</v>
          </cell>
          <cell r="C3266" t="str">
            <v>m</v>
          </cell>
          <cell r="D3266">
            <v>19.43</v>
          </cell>
        </row>
        <row r="3267">
          <cell r="A3267">
            <v>96798</v>
          </cell>
          <cell r="B3267" t="str">
            <v>tUBO, PEX, mONOCAmADA, DN 16, INStALADO Em RAmAL DE DIStRIBUIÇÃO DE ÁGUA  FORNECImENtO E INStALAÇÃO. AF_06/2015</v>
          </cell>
          <cell r="C3267" t="str">
            <v>m</v>
          </cell>
          <cell r="D3267">
            <v>7.49</v>
          </cell>
        </row>
        <row r="3268">
          <cell r="A3268">
            <v>96799</v>
          </cell>
          <cell r="B3268" t="str">
            <v>tUBO, PEX, mONOCAmADA, DN 20, INStALADO Em RAmAL DE DIStRIBUIÇÃO DE ÁGUA  FORNECImENtO E INStALAÇÃO. AF_06/2015</v>
          </cell>
          <cell r="C3268" t="str">
            <v>m</v>
          </cell>
          <cell r="D3268">
            <v>10.050000000000001</v>
          </cell>
        </row>
        <row r="3269">
          <cell r="A3269">
            <v>96800</v>
          </cell>
          <cell r="B3269" t="str">
            <v>tUBO, PEX, mONOCAmADA, DN 25, INStALADO Em RAmAL DE DIStRIBUIÇÃO DE ÁGUA  FORNECImENtO E INStALAÇÃO. AF_06/2015</v>
          </cell>
          <cell r="C3269" t="str">
            <v>m</v>
          </cell>
          <cell r="D3269">
            <v>14.47</v>
          </cell>
        </row>
        <row r="3270">
          <cell r="A3270">
            <v>96801</v>
          </cell>
          <cell r="B3270" t="str">
            <v>tUBO, PEX, mONOCAmADA, DN 32, INStALADO Em RAmAL DE DIStRIBUIÇÃO DE ÁGUA  FORNECImENtO E INStALAÇÃO. AF_06/2015</v>
          </cell>
          <cell r="C3270" t="str">
            <v>m</v>
          </cell>
          <cell r="D3270">
            <v>22.02</v>
          </cell>
        </row>
        <row r="3271">
          <cell r="A3271">
            <v>97327</v>
          </cell>
          <cell r="B3271" t="str">
            <v>tUBO Em COBRE FLEXÍVEL, DN 1/4, COm ISOLAmENtO, INStALADO Em RAmAL DE ALImENtAÇÃO DE AR CONDICIONADO COm CONDENSADORA INDIVIDUAL   FORNECImENtO E INStALAÇÃO. AF_12/2015</v>
          </cell>
          <cell r="C3271" t="str">
            <v>m</v>
          </cell>
          <cell r="D3271">
            <v>18.21</v>
          </cell>
        </row>
        <row r="3272">
          <cell r="A3272">
            <v>97328</v>
          </cell>
          <cell r="B3272" t="str">
            <v>tUBO Em COBRE FLEXÍVEL, DN 3/8", COm ISOLAmENtO, INStALADO Em RAmAL DE ALImENtAÇÃO DE AR CONDICIONADO COm CONDENSADORA INDIVIDUAL  FORNECImENtO E INStALAÇÃO. AF_12/2015</v>
          </cell>
          <cell r="C3272" t="str">
            <v>m</v>
          </cell>
          <cell r="D3272">
            <v>32.36</v>
          </cell>
        </row>
        <row r="3273">
          <cell r="A3273">
            <v>97329</v>
          </cell>
          <cell r="B3273" t="str">
            <v>tUBO Em COBRE FLEXÍVEL, DN 1/2", COm ISOLAmENtO, INStALADO Em RAmAL DE ALImENtAÇÃO DE AR CONDICIONADO COm CONDENSADORA INDIVIDUAL  FORNECImENtO E INStALAÇÃO. AF_12/2015</v>
          </cell>
          <cell r="C3273" t="str">
            <v>m</v>
          </cell>
          <cell r="D3273">
            <v>39.72</v>
          </cell>
        </row>
        <row r="3274">
          <cell r="A3274">
            <v>97330</v>
          </cell>
          <cell r="B3274" t="str">
            <v>tUBO Em COBRE FLEXÍVEL, DN 5/8", COm ISOLAmENtO, INStALADO Em RAmAL DE ALImENtAÇÃO DE AR CONDICIONADO COm CONDENSADORA INDIVIDUAL  FORNECImENtO E INStALAÇÃO. AF_12/2015</v>
          </cell>
          <cell r="C3274" t="str">
            <v>m</v>
          </cell>
          <cell r="D3274">
            <v>48.21</v>
          </cell>
        </row>
        <row r="3275">
          <cell r="A3275">
            <v>97331</v>
          </cell>
          <cell r="B3275" t="str">
            <v>tUBO Em COBRE FLEXÍVEL, DN 1/4", COm ISOLAmENtO, INStALADO Em RAmAL DE ALImENtAÇÃO DE AR CONDICIONADO COm CONDENSADORA CENtRAL  FORNECImENtO E INStALAÇÃO. AF_12/2015</v>
          </cell>
          <cell r="C3275" t="str">
            <v>m</v>
          </cell>
          <cell r="D3275">
            <v>18.489999999999998</v>
          </cell>
        </row>
        <row r="3276">
          <cell r="A3276">
            <v>97332</v>
          </cell>
          <cell r="B3276" t="str">
            <v>tUBO Em COBRE FLEXÍVEL, DN 3/8", COm ISOLAmENtO, INStALADO Em RAmAL DE ALImENtAÇÃO DE AR CONDICIONADO COm CONDENSADORA CENtRAL  FORNECImENtO E INStALAÇÃO. AF_12/2015</v>
          </cell>
          <cell r="C3276" t="str">
            <v>m</v>
          </cell>
          <cell r="D3276">
            <v>32.69</v>
          </cell>
        </row>
        <row r="3277">
          <cell r="A3277">
            <v>97333</v>
          </cell>
          <cell r="B3277" t="str">
            <v>tUBO Em COBRE FLEXÍVEL, DN 1/2", COm ISOLAmENtO, INStALADO Em RAmAL DE ALImENtAÇÃO DE AR CONDICIONADO COm CONDENSADORA CENtRAL  FORNECImENtO E INStALAÇÃO. AF_12/2015</v>
          </cell>
          <cell r="C3277" t="str">
            <v>m</v>
          </cell>
          <cell r="D3277">
            <v>40.130000000000003</v>
          </cell>
        </row>
        <row r="3278">
          <cell r="A3278">
            <v>97334</v>
          </cell>
          <cell r="B3278" t="str">
            <v>tUBO Em COBRE FLEXÍVEL, DN 5/8, COm ISOLAmENtO, INStALADO Em RAmAL DE ALImENtAÇÃO DE AR CONDICIONADO COm CONDENSADORA CENtRAL   FORNECImENtO E INStALAÇÃO. AF_12/2015</v>
          </cell>
          <cell r="C3278" t="str">
            <v>m</v>
          </cell>
          <cell r="D3278">
            <v>48.66</v>
          </cell>
        </row>
        <row r="3279">
          <cell r="A3279">
            <v>97335</v>
          </cell>
          <cell r="B3279" t="str">
            <v>tUBO Em COBRE RÍGIDO, DN 22 mm, CLASSE A, SEm ISOLAmENtO, INStALADO Em PRUmADA  FORNECImENtO E INStALAÇÃO. AF_12/2015</v>
          </cell>
          <cell r="C3279" t="str">
            <v>m</v>
          </cell>
          <cell r="D3279">
            <v>44.22</v>
          </cell>
        </row>
        <row r="3280">
          <cell r="A3280">
            <v>97336</v>
          </cell>
          <cell r="B3280" t="str">
            <v>tUBO Em COBRE RÍGIDO, DN 28 mm, CLASSE A, SEm ISOLAmENtO, INStALADO Em PRUmADA  FORNECImENtO E INStALAÇÃO. AF_12/2015</v>
          </cell>
          <cell r="C3280" t="str">
            <v>m</v>
          </cell>
          <cell r="D3280">
            <v>56.11</v>
          </cell>
        </row>
        <row r="3281">
          <cell r="A3281">
            <v>97337</v>
          </cell>
          <cell r="B3281" t="str">
            <v>tUBO Em COBRE RÍGIDO, DN 35 mm, CLASSE A, SEm ISOLAmENtO, INStALADO Em PRUmADA  FORNECImENtO E INStALAÇÃO. AF_12/2015</v>
          </cell>
          <cell r="C3281" t="str">
            <v>m</v>
          </cell>
          <cell r="D3281">
            <v>83.99</v>
          </cell>
        </row>
        <row r="3282">
          <cell r="A3282">
            <v>97338</v>
          </cell>
          <cell r="B3282" t="str">
            <v>tUBO Em COBRE RÍGIDO, DN 42 mm, CLASSE A, SEm ISOLAmENtO, INStALADO Em PRUmADA  FORNECImENtO E INStALAÇÃO. AF_12/2015</v>
          </cell>
          <cell r="C3282" t="str">
            <v>m</v>
          </cell>
          <cell r="D3282">
            <v>100.91</v>
          </cell>
        </row>
        <row r="3283">
          <cell r="A3283">
            <v>97339</v>
          </cell>
          <cell r="B3283" t="str">
            <v>tUBO Em COBRE RÍGIDO, DN 54 mm, CLASSE A, SEm ISOLAmENtO, INStALADO Em PRUmADA  FORNECImENtO E INStALAÇÃO. AF_12/2015</v>
          </cell>
          <cell r="C3283" t="str">
            <v>m</v>
          </cell>
          <cell r="D3283">
            <v>108.7</v>
          </cell>
        </row>
        <row r="3284">
          <cell r="A3284">
            <v>97340</v>
          </cell>
          <cell r="B3284" t="str">
            <v>tUBO Em COBRE RÍGIDO, DN 66 mm, CLASSE A, SEm ISOLAmENtO, INStALADO Em PRUmADA  FORNECImENtO E INStALAÇÃO. AF_12/2015</v>
          </cell>
          <cell r="C3284" t="str">
            <v>m</v>
          </cell>
          <cell r="D3284">
            <v>109.4</v>
          </cell>
        </row>
        <row r="3285">
          <cell r="A3285">
            <v>97341</v>
          </cell>
          <cell r="B3285" t="str">
            <v>tUBO Em COBRE RÍGIDO, DN 15 mm, CLASSE A, SEm ISOLAmENtO, INStALADO Em RAmAL DE DIStRIBUIÇÃO  FORNECImENtO E INStALAÇÃO. AF_12/2015</v>
          </cell>
          <cell r="C3285" t="str">
            <v>m</v>
          </cell>
          <cell r="D3285">
            <v>31.27</v>
          </cell>
        </row>
        <row r="3286">
          <cell r="A3286">
            <v>97342</v>
          </cell>
          <cell r="B3286" t="str">
            <v>tUBO Em COBRE RÍGIDO, DN 22 mm, CLASSE A, SEm ISOLAmENtO, INStALADO Em RAmAL DE DIStRIBUIÇÃO FORNECImENtO E INStALAÇÃO. AF_12/2015</v>
          </cell>
          <cell r="C3286" t="str">
            <v>m</v>
          </cell>
          <cell r="D3286">
            <v>48.2</v>
          </cell>
        </row>
        <row r="3287">
          <cell r="A3287">
            <v>97343</v>
          </cell>
          <cell r="B3287" t="str">
            <v>tUBO Em COBRE RÍGIDO, DN 28 mm, CLASSE A, SEm ISOLAmENtO, INStALADO Em RAmAL DE DIStRIBUIÇÃO FORNECImENtO E INStALAÇÃO. AF_12/2015</v>
          </cell>
          <cell r="C3287" t="str">
            <v>m</v>
          </cell>
          <cell r="D3287">
            <v>60.38</v>
          </cell>
        </row>
        <row r="3288">
          <cell r="A3288">
            <v>97344</v>
          </cell>
          <cell r="B3288" t="str">
            <v>tUBO Em COBRE RÍGIDO, DN 15 mm, CLASSE A, SEm ISOLAmENtO, INStALADO Em RAmAL E SUB-RAmAL  FORNECImENtO E INStALAÇÃO. AF_12/2015</v>
          </cell>
          <cell r="C3288" t="str">
            <v>m</v>
          </cell>
          <cell r="D3288">
            <v>40.04</v>
          </cell>
        </row>
        <row r="3289">
          <cell r="A3289">
            <v>97345</v>
          </cell>
          <cell r="B3289" t="str">
            <v>tUBO Em COBRE RÍGIDO, DN 22 mm, CLASSE A, SEm ISOLAmENtO, INStALADO Em RAmAL E SUB-RAmAL  FORNECImENtO E INStALAÇÃO. AF_12/2015</v>
          </cell>
          <cell r="C3289" t="str">
            <v>m</v>
          </cell>
          <cell r="D3289">
            <v>63.25</v>
          </cell>
        </row>
        <row r="3290">
          <cell r="A3290">
            <v>97346</v>
          </cell>
          <cell r="B3290" t="str">
            <v>tUBO Em COBRE RÍGIDO, DN 28 mm, CLASSE A, SEm ISOLAmENtO, INStALADO Em RAmAL E SUB-RAmAL  FORNECImENtO E INStALAÇÃO. AF_12/2015</v>
          </cell>
          <cell r="C3290" t="str">
            <v>m</v>
          </cell>
          <cell r="D3290">
            <v>80.89</v>
          </cell>
        </row>
        <row r="3291">
          <cell r="A3291">
            <v>97347</v>
          </cell>
          <cell r="B3291" t="str">
            <v>tUBO Em COBRE RÍGIDO, DN 22 mm, CLASSE I, SEm ISOLAmENtO, INStALADO Em PRUmADA  FORNECImENtO E INStALAÇÃO. AF_12/2015</v>
          </cell>
          <cell r="C3291" t="str">
            <v>m</v>
          </cell>
          <cell r="D3291">
            <v>53.11</v>
          </cell>
        </row>
        <row r="3292">
          <cell r="A3292">
            <v>97348</v>
          </cell>
          <cell r="B3292" t="str">
            <v>tUBO Em COBRE RÍGIDO, DN 28 mm, CLASSE I, SEm ISOLAmENtO, INStALADO Em PRUmADA  FORNECImENtO E INStALAÇÃO. AF_12/2015</v>
          </cell>
          <cell r="C3292" t="str">
            <v>m</v>
          </cell>
          <cell r="D3292">
            <v>73.209999999999994</v>
          </cell>
        </row>
        <row r="3293">
          <cell r="A3293">
            <v>97349</v>
          </cell>
          <cell r="B3293" t="str">
            <v>tUBO Em COBRE RÍGIDO, DN 35 mm, CLASSE I, SEm ISOLAmENtO, INStALADO Em PRUmADA  FORNECImENtO E INStALAÇÃO. AF_12/2015</v>
          </cell>
          <cell r="C3293" t="str">
            <v>m</v>
          </cell>
          <cell r="D3293">
            <v>105.29</v>
          </cell>
        </row>
        <row r="3294">
          <cell r="A3294">
            <v>97350</v>
          </cell>
          <cell r="B3294" t="str">
            <v>tUBO Em COBRE RÍGIDO, DN 42 mm, CLASSE I, SEm ISOLAmENtO, INStALADO Em PRUmADA  FORNECImENtO E INStALAÇÃO. AF_12/2015</v>
          </cell>
          <cell r="C3294" t="str">
            <v>m</v>
          </cell>
          <cell r="D3294">
            <v>127.77</v>
          </cell>
        </row>
        <row r="3295">
          <cell r="A3295">
            <v>97351</v>
          </cell>
          <cell r="B3295" t="str">
            <v>tUBO Em COBRE RÍGIDO, DN 54 mm, CLASSE I, SEm ISOLAmENtO, INStALADO Em PRUmADA  FORNECImENtO E INStALAÇÃO. AF_12/2015</v>
          </cell>
          <cell r="C3295" t="str">
            <v>m</v>
          </cell>
          <cell r="D3295">
            <v>176.48</v>
          </cell>
        </row>
        <row r="3296">
          <cell r="A3296">
            <v>97352</v>
          </cell>
          <cell r="B3296" t="str">
            <v>tUBO Em COBRE RÍGIDO, DN 66 mm, CLASSE I, SEm ISOLAmENtO, INStALADO Em PRUmADA  FORNECImENtO E INStALAÇÃO. AF_12/2015</v>
          </cell>
          <cell r="C3296" t="str">
            <v>m</v>
          </cell>
          <cell r="D3296">
            <v>228.53</v>
          </cell>
        </row>
        <row r="3297">
          <cell r="A3297">
            <v>97353</v>
          </cell>
          <cell r="B3297" t="str">
            <v>tUBO Em COBRE RÍGIDO, DN 15 mm, CLASSE I, SEm ISOLAmENtO, INStALADO Em RAmAL DE DIStRIBUIÇÃO  FORNECImENtO E INStALAÇÃO. AF_12/2015</v>
          </cell>
          <cell r="C3297" t="str">
            <v>m</v>
          </cell>
          <cell r="D3297">
            <v>36.520000000000003</v>
          </cell>
        </row>
        <row r="3298">
          <cell r="A3298">
            <v>97354</v>
          </cell>
          <cell r="B3298" t="str">
            <v>tUBO Em COBRE RÍGIDO, DN 22 mm, CLASSE I, SEm ISOLAmENtO, INStALADO Em RAmAL DE DIStRIBUIÇÃO FORNECImENtO E INStALAÇÃO. AF_12/2015</v>
          </cell>
          <cell r="C3298" t="str">
            <v>m</v>
          </cell>
          <cell r="D3298">
            <v>57.09</v>
          </cell>
        </row>
        <row r="3299">
          <cell r="A3299">
            <v>97355</v>
          </cell>
          <cell r="B3299" t="str">
            <v>tUBO Em COBRE RÍGIDO, DN 28 mm, CLASSE I, SEm ISOLAmENtO, INStALADO Em RAmAL DE DIStRIBUIÇÃO FORNECImENtO E INStALAÇÃO. AF_12/2015</v>
          </cell>
          <cell r="C3299" t="str">
            <v>m</v>
          </cell>
          <cell r="D3299">
            <v>77.48</v>
          </cell>
        </row>
        <row r="3300">
          <cell r="A3300">
            <v>97356</v>
          </cell>
          <cell r="B3300" t="str">
            <v>tUBO Em COBRE RÍGIDO, DN 15 mm, CLASSE I, SEm ISOLAmENtO, INStALADO Em RAmAL E SUB-RAmAL  FORNECImENtO E INStALAÇÃO. AF_12/2015</v>
          </cell>
          <cell r="C3300" t="str">
            <v>m</v>
          </cell>
          <cell r="D3300">
            <v>45.29</v>
          </cell>
        </row>
        <row r="3301">
          <cell r="A3301">
            <v>97357</v>
          </cell>
          <cell r="B3301" t="str">
            <v>tUBO Em COBRE RÍGIDO, DN 22 mm, CLASSE I, SEm ISOLAmENtO, INStALADO Em RAmAL E SUB-RAmAL  FORNECImENtO E INStALAÇÃO. AF_12/2015</v>
          </cell>
          <cell r="C3301" t="str">
            <v>m</v>
          </cell>
          <cell r="D3301">
            <v>72.14</v>
          </cell>
        </row>
        <row r="3302">
          <cell r="A3302">
            <v>97358</v>
          </cell>
          <cell r="B3302" t="str">
            <v>tUBO Em COBRE RÍGIDO, DN 28 mm, CLASSE I, SEm ISOLAmENtO, INStALADO Em RAmAL E SUB-RAmAL  FORNECImENtO E INStALAÇÃO. AF_12/2015</v>
          </cell>
          <cell r="C3302" t="str">
            <v>m</v>
          </cell>
          <cell r="D3302">
            <v>97.99</v>
          </cell>
        </row>
        <row r="3303">
          <cell r="A3303">
            <v>97498</v>
          </cell>
          <cell r="B3303" t="str">
            <v>tUBO DE AÇO GALVANIZADO COm COStURA, CLASSE mÉDIA, DN 25 (1"), CONEXÃO ROSQUEADA, INStALADO Em REDE DE ALImENtAÇÃO PARA hIDRANtE - FORNECImENtO E INStALAÇÃO. AF_12/2015</v>
          </cell>
          <cell r="C3303" t="str">
            <v>m</v>
          </cell>
          <cell r="D3303">
            <v>27.19</v>
          </cell>
        </row>
        <row r="3304">
          <cell r="A3304">
            <v>97535</v>
          </cell>
          <cell r="B3304" t="str">
            <v>tUBO DE AÇO GALVANIZADO COm COStURA, CLASSE mÉDIA, CONEXÃO ROSQUEADA, DN 25 (1"), INStALADO Em REDE DE ALImENtAÇÃO PARA SPRINKLER - FORNECImENtO E INStALAÇÃO. AF_12/2015</v>
          </cell>
          <cell r="C3304" t="str">
            <v>m</v>
          </cell>
          <cell r="D3304">
            <v>31.18</v>
          </cell>
        </row>
        <row r="3305">
          <cell r="A3305">
            <v>97536</v>
          </cell>
          <cell r="B3305" t="str">
            <v>tUBO DE AÇO GALVANIZADO COm COStURA, CLASSE mÉDIA, CONEXÃO ROSQUEADA, DN 25 (1"), INStALADO Em RAmAIS  E SUB-RAmAIS DE GÁS - FORNECImENtO E INStALAÇÃO. AF_12/2015</v>
          </cell>
          <cell r="C3305" t="str">
            <v>m</v>
          </cell>
          <cell r="D3305">
            <v>40.340000000000003</v>
          </cell>
        </row>
        <row r="3306">
          <cell r="A3306">
            <v>72293</v>
          </cell>
          <cell r="B3306" t="str">
            <v>CAP PVC ESGOtO 50mm (tAmPÃO) - FORNECImENtO E INStALAÇÃO</v>
          </cell>
          <cell r="C3306" t="str">
            <v>un.</v>
          </cell>
          <cell r="D3306">
            <v>5.49</v>
          </cell>
        </row>
        <row r="3307">
          <cell r="A3307">
            <v>72294</v>
          </cell>
          <cell r="B3307" t="str">
            <v>CAP PVC ESGOtO 75mm (tAmPÃO) - FORNECImENtO E INStALAÇÃO</v>
          </cell>
          <cell r="C3307" t="str">
            <v>un.</v>
          </cell>
          <cell r="D3307">
            <v>8.11</v>
          </cell>
        </row>
        <row r="3308">
          <cell r="A3308">
            <v>72295</v>
          </cell>
          <cell r="B3308" t="str">
            <v>CAP PVC ESGOtO 100mm (tAmPÃO) - FORNECImENtO E INStALAÇÃO</v>
          </cell>
          <cell r="C3308" t="str">
            <v>un.</v>
          </cell>
          <cell r="D3308">
            <v>11.2</v>
          </cell>
        </row>
        <row r="3309">
          <cell r="A3309">
            <v>72306</v>
          </cell>
          <cell r="B3309" t="str">
            <v>COtOVELO DE AÇO GALVANIZADO 4" - FORNECImENtO E INStALAÇÃO</v>
          </cell>
          <cell r="C3309" t="str">
            <v>un.</v>
          </cell>
          <cell r="D3309">
            <v>211.12</v>
          </cell>
        </row>
        <row r="3310">
          <cell r="A3310">
            <v>72307</v>
          </cell>
          <cell r="B3310" t="str">
            <v>COtOVELO DE AÇO GALVANIZADO 5" - FORNECImENtO E INStALAÇÃO</v>
          </cell>
          <cell r="C3310" t="str">
            <v>un.</v>
          </cell>
          <cell r="D3310">
            <v>296.52999999999997</v>
          </cell>
        </row>
        <row r="3311">
          <cell r="A3311">
            <v>72313</v>
          </cell>
          <cell r="B3311" t="str">
            <v>COtOVELO DE AÇO GALVANIZADO 6" - FORNECImENtO E INStALAÇÃO</v>
          </cell>
          <cell r="C3311" t="str">
            <v>un.</v>
          </cell>
          <cell r="D3311">
            <v>694.98</v>
          </cell>
        </row>
        <row r="3312">
          <cell r="A3312">
            <v>72482</v>
          </cell>
          <cell r="B3312" t="str">
            <v>un.IAO DE ACO GALVANIZADO 4" - FORNECImENtO E INStALACAO</v>
          </cell>
          <cell r="C3312" t="str">
            <v>un.</v>
          </cell>
          <cell r="D3312">
            <v>297.10000000000002</v>
          </cell>
        </row>
        <row r="3313">
          <cell r="A3313">
            <v>72619</v>
          </cell>
          <cell r="B3313" t="str">
            <v>LUVA DE ACO GALVANIZADO 4" - FORNECImENtO E INStALACAO</v>
          </cell>
          <cell r="C3313" t="str">
            <v>un.</v>
          </cell>
          <cell r="D3313">
            <v>124.27</v>
          </cell>
        </row>
        <row r="3314">
          <cell r="A3314">
            <v>72620</v>
          </cell>
          <cell r="B3314" t="str">
            <v>LUVA DE ACO GALVANIZADO 5" - FORNECImENtO E INStALACAO</v>
          </cell>
          <cell r="C3314" t="str">
            <v>un.</v>
          </cell>
          <cell r="D3314">
            <v>217.2</v>
          </cell>
        </row>
        <row r="3315">
          <cell r="A3315">
            <v>72621</v>
          </cell>
          <cell r="B3315" t="str">
            <v>LUVA DE ACO GALVANIZADO 6" - FORNECImENtO E INStALACAO</v>
          </cell>
          <cell r="C3315" t="str">
            <v>un.</v>
          </cell>
          <cell r="D3315">
            <v>349.2</v>
          </cell>
        </row>
        <row r="3316">
          <cell r="A3316">
            <v>72667</v>
          </cell>
          <cell r="B3316" t="str">
            <v>LUVA REDUCAO ACO GALVANIZADO 4X2.1/2" - FORNECImENtO E INStALACAO</v>
          </cell>
          <cell r="C3316" t="str">
            <v>un.</v>
          </cell>
          <cell r="D3316">
            <v>169.1</v>
          </cell>
        </row>
        <row r="3317">
          <cell r="A3317">
            <v>72668</v>
          </cell>
          <cell r="B3317" t="str">
            <v>LUVA REDUCAO ACO GALVANIZADO 4X2" - FORNECImENtO E INStALACAO</v>
          </cell>
          <cell r="C3317" t="str">
            <v>un.</v>
          </cell>
          <cell r="D3317">
            <v>168.25</v>
          </cell>
        </row>
        <row r="3318">
          <cell r="A3318">
            <v>72669</v>
          </cell>
          <cell r="B3318" t="str">
            <v>LUVA REDUCAO ACO GALVANIZADO 4X3" - FORNECImENtO E INStALACAO</v>
          </cell>
          <cell r="C3318" t="str">
            <v>un.</v>
          </cell>
          <cell r="D3318">
            <v>173.17</v>
          </cell>
        </row>
        <row r="3319">
          <cell r="A3319">
            <v>72681</v>
          </cell>
          <cell r="B3319" t="str">
            <v>NIPLE DE ACO GALVANIZADO 4" - FORNECImENtO E INStALACAO</v>
          </cell>
          <cell r="C3319" t="str">
            <v>un.</v>
          </cell>
          <cell r="D3319">
            <v>120.13</v>
          </cell>
        </row>
        <row r="3320">
          <cell r="A3320">
            <v>72682</v>
          </cell>
          <cell r="B3320" t="str">
            <v>NIPLE DE ACO GALVANIZADO 5" - FORNECImENtO E INStALACAO</v>
          </cell>
          <cell r="C3320" t="str">
            <v>un.</v>
          </cell>
          <cell r="D3320">
            <v>242.86</v>
          </cell>
        </row>
        <row r="3321">
          <cell r="A3321">
            <v>72683</v>
          </cell>
          <cell r="B3321" t="str">
            <v>NIPLE DE ACO GALVANIZADO 6" - FORNECImENtO E INStALACAO</v>
          </cell>
          <cell r="C3321" t="str">
            <v>un.</v>
          </cell>
          <cell r="D3321">
            <v>390.88</v>
          </cell>
        </row>
        <row r="3322">
          <cell r="A3322">
            <v>72719</v>
          </cell>
          <cell r="B3322" t="str">
            <v>tE DE ACO GALVANIZADO 4" - FORNECImENtO E INStALACAO</v>
          </cell>
          <cell r="C3322" t="str">
            <v>un.</v>
          </cell>
          <cell r="D3322">
            <v>265.04000000000002</v>
          </cell>
        </row>
        <row r="3323">
          <cell r="A3323">
            <v>72720</v>
          </cell>
          <cell r="B3323" t="str">
            <v>tE DE ACO GALVANIZADO 5" - FORNECImENtO E INStALACAO</v>
          </cell>
          <cell r="C3323" t="str">
            <v>un.</v>
          </cell>
          <cell r="D3323">
            <v>365.65</v>
          </cell>
        </row>
        <row r="3324">
          <cell r="A3324">
            <v>72721</v>
          </cell>
          <cell r="B3324" t="str">
            <v>tE DE ACO GALVANIZADO 6" - FORNECImENtO E INStALACAO</v>
          </cell>
          <cell r="C3324" t="str">
            <v>un.</v>
          </cell>
          <cell r="D3324">
            <v>795.37</v>
          </cell>
        </row>
        <row r="3325">
          <cell r="A3325">
            <v>89358</v>
          </cell>
          <cell r="B3325" t="str">
            <v>JOELhO 90 GRAUS, PVC, SOLDÁVEL, DN 20mm, INStALADO Em RAmAL OU SUB-RAmAL DE ÁGUA - FORNECImENtO E INStALAÇÃO. AF_12/2014</v>
          </cell>
          <cell r="C3325" t="str">
            <v>un.</v>
          </cell>
          <cell r="D3325">
            <v>6.28</v>
          </cell>
        </row>
        <row r="3326">
          <cell r="A3326">
            <v>89359</v>
          </cell>
          <cell r="B3326" t="str">
            <v>JOELhO 45 GRAUS, PVC, SOLDÁVEL, DN 20mm, INStALADO Em RAmAL OU SUB-RAmAL DE ÁGUA - FORNECImENtO E INStALAÇÃO. AF_12/2014</v>
          </cell>
          <cell r="C3326" t="str">
            <v>un.</v>
          </cell>
          <cell r="D3326">
            <v>6.52</v>
          </cell>
        </row>
        <row r="3327">
          <cell r="A3327">
            <v>89360</v>
          </cell>
          <cell r="B3327" t="str">
            <v>CURVA 90 GRAUS, PVC, SOLDÁVEL, DN 20mm, INStALADO Em RAmAL OU SUB-RAmAL DE ÁGUA - FORNECImENtO E INStALAÇÃO. AF_12/2014</v>
          </cell>
          <cell r="C3327" t="str">
            <v>un.</v>
          </cell>
          <cell r="D3327">
            <v>7.5</v>
          </cell>
        </row>
        <row r="3328">
          <cell r="A3328">
            <v>89361</v>
          </cell>
          <cell r="B3328" t="str">
            <v>CURVA 45 GRAUS, PVC, SOLDÁVEL, DN 20mm, INStALADO Em RAmAL OU SUB-RAmAL DE ÁGUA - FORNECImENtO E INStALAÇÃO. AF_12/2014</v>
          </cell>
          <cell r="C3328" t="str">
            <v>un.</v>
          </cell>
          <cell r="D3328">
            <v>7.11</v>
          </cell>
        </row>
        <row r="3329">
          <cell r="A3329">
            <v>89362</v>
          </cell>
          <cell r="B3329" t="str">
            <v>JOELhO 90 GRAUS, PVC, SOLDÁVEL, DN 25mm, INStALADO Em RAmAL OU SUB-RAmAL DE ÁGUA - FORNECImENtO E INStALAÇÃO. AF_12/2014</v>
          </cell>
          <cell r="C3329" t="str">
            <v>un.</v>
          </cell>
          <cell r="D3329">
            <v>7.46</v>
          </cell>
        </row>
        <row r="3330">
          <cell r="A3330">
            <v>89363</v>
          </cell>
          <cell r="B3330" t="str">
            <v>JOELhO 45 GRAUS, PVC, SOLDÁVEL, DN 25mm, INStALADO Em RAmAL OU SUB-RAmAL DE ÁGUA - FORNECImENtO E INStALAÇÃO. AF_12/2014</v>
          </cell>
          <cell r="C3330" t="str">
            <v>un.</v>
          </cell>
          <cell r="D3330">
            <v>7.96</v>
          </cell>
        </row>
        <row r="3331">
          <cell r="A3331">
            <v>89364</v>
          </cell>
          <cell r="B3331" t="str">
            <v>CURVA 90 GRAUS, PVC, SOLDÁVEL, DN 25mm, INStALADO Em RAmAL OU SUB-RAmAL DE ÁGUA - FORNECImENtO E INStALAÇÃO. AF_12/2014</v>
          </cell>
          <cell r="C3331" t="str">
            <v>un.</v>
          </cell>
          <cell r="D3331">
            <v>8.99</v>
          </cell>
        </row>
        <row r="3332">
          <cell r="A3332">
            <v>89365</v>
          </cell>
          <cell r="B3332" t="str">
            <v>CURVA 45 GRAUS, PVC, SOLDÁVEL, DN 25mm, INStALADO Em RAmAL OU SUB-RAmAL DE ÁGUA - FORNECImENtO E INStALAÇÃO. AF_12/2014</v>
          </cell>
          <cell r="C3332" t="str">
            <v>un.</v>
          </cell>
          <cell r="D3332">
            <v>8.5299999999999994</v>
          </cell>
        </row>
        <row r="3333">
          <cell r="A3333">
            <v>89366</v>
          </cell>
          <cell r="B3333" t="str">
            <v>JOELhO 90 GRAUS COm BUChA DE LAtÃO, PVC, SOLDÁVEL, DN 25mm, X 3/4 INStALADO Em RAmAL OU SUB-RAmAL DE ÁGUA - FORNECImENtO E INStALAÇÃO. AF_12/2014</v>
          </cell>
          <cell r="C3333" t="str">
            <v>un.</v>
          </cell>
          <cell r="D3333">
            <v>11.72</v>
          </cell>
        </row>
        <row r="3334">
          <cell r="A3334">
            <v>89367</v>
          </cell>
          <cell r="B3334" t="str">
            <v>JOELhO 90 GRAUS, PVC, SOLDÁVEL, DN 32mm, INStALADO Em RAmAL OU SUB-RAmAL DE ÁGUA - FORNECImENtO E INStALAÇÃO. AF_12/2014</v>
          </cell>
          <cell r="C3334" t="str">
            <v>un.</v>
          </cell>
          <cell r="D3334">
            <v>9.84</v>
          </cell>
        </row>
        <row r="3335">
          <cell r="A3335">
            <v>89368</v>
          </cell>
          <cell r="B3335" t="str">
            <v>JOELhO 45 GRAUS, PVC, SOLDÁVEL, DN 32mm, INStALADO Em RAmAL OU SUB-RAmAL DE ÁGUA - FORNECImENtO E INStALAÇÃO. AF_12/2014</v>
          </cell>
          <cell r="C3335" t="str">
            <v>un.</v>
          </cell>
          <cell r="D3335">
            <v>11.24</v>
          </cell>
        </row>
        <row r="3336">
          <cell r="A3336">
            <v>89369</v>
          </cell>
          <cell r="B3336" t="str">
            <v>CURVA 90 GRAUS, PVC, SOLDÁVEL, DN 32mm, INStALADO Em RAmAL OU SUB-RAmAL DE ÁGUA - FORNECImENtO E INStALAÇÃO. AF_12/2014</v>
          </cell>
          <cell r="C3336" t="str">
            <v>un.</v>
          </cell>
          <cell r="D3336">
            <v>12.98</v>
          </cell>
        </row>
        <row r="3337">
          <cell r="A3337">
            <v>89370</v>
          </cell>
          <cell r="B3337" t="str">
            <v>CURVA 45 GRAUS, PVC, SOLDÁVEL, DN 32mm, INStALADO Em RAmAL OU SUB-RAmAL DE ÁGUA - FORNECImENtO E INStALAÇÃO. AF_12/2014</v>
          </cell>
          <cell r="C3337" t="str">
            <v>un.</v>
          </cell>
          <cell r="D3337">
            <v>10.95</v>
          </cell>
        </row>
        <row r="3338">
          <cell r="A3338">
            <v>89371</v>
          </cell>
          <cell r="B3338" t="str">
            <v>LUVA, PVC, SOLDÁVEL, DN 20mm, INStALADO Em RAmAL OU SUB-RAmAL DE ÁGUA - FORNECImENtO E INStALAÇÃO. AF_12/2014</v>
          </cell>
          <cell r="C3338" t="str">
            <v>un.</v>
          </cell>
          <cell r="D3338">
            <v>4.59</v>
          </cell>
        </row>
        <row r="3339">
          <cell r="A3339">
            <v>89372</v>
          </cell>
          <cell r="B3339" t="str">
            <v>LUVA DE CORRER, PVC, SOLDÁVEL, DN 20mm, INStALADO Em RAmAL OU SUB-RAmAL DE ÁGUA - FORNECImENtO E INStALAÇÃO. AF_12/2014</v>
          </cell>
          <cell r="C3339" t="str">
            <v>un.</v>
          </cell>
          <cell r="D3339">
            <v>9.2200000000000006</v>
          </cell>
        </row>
        <row r="3340">
          <cell r="A3340">
            <v>89373</v>
          </cell>
          <cell r="B3340" t="str">
            <v>LUVA DE REDUÇÃO, PVC, SOLDÁVEL, DN 25mm X 20mm, INStALADO Em RAmAL OU SUB-RAmAL DE ÁGUA - FORNECImENtO E INStALAÇÃO. AF_12/2014</v>
          </cell>
          <cell r="C3340" t="str">
            <v>un.</v>
          </cell>
          <cell r="D3340">
            <v>5.01</v>
          </cell>
        </row>
        <row r="3341">
          <cell r="A3341">
            <v>89374</v>
          </cell>
          <cell r="B3341" t="str">
            <v>LUVA COm BUChA DE LAtÃO, PVC, SOLDÁVEL, DN 20mm X 1/2, INStALADO Em RAmAL OU SUB-RAmAL DE ÁGUA - FORNECImENtO E INStALAÇÃO. AF_12/2014</v>
          </cell>
          <cell r="C3341" t="str">
            <v>un.</v>
          </cell>
          <cell r="D3341">
            <v>7.52</v>
          </cell>
        </row>
        <row r="3342">
          <cell r="A3342">
            <v>89375</v>
          </cell>
          <cell r="B3342" t="str">
            <v>un.IÃO, PVC, SOLDÁVEL, DN 20mm, INStALADO Em RAmAL OU SUB-RAmAL DE ÁGUA - FORNECImENtO E INStALAÇÃO. AF_12/2014</v>
          </cell>
          <cell r="C3342" t="str">
            <v>un.</v>
          </cell>
          <cell r="D3342">
            <v>9.0299999999999994</v>
          </cell>
        </row>
        <row r="3343">
          <cell r="A3343">
            <v>89376</v>
          </cell>
          <cell r="B3343" t="str">
            <v>ADAPtADOR CURtO COm BOLSA E ROSCA PARA REGIStRO, PVC, SOLDÁVEL, DN 20mm X 1/2, INStALADO Em RAmAL OU SUB-RAmAL DE ÁGUA - FORNECImENtO E INStALAÇÃO. AF_12/2014</v>
          </cell>
          <cell r="C3343" t="str">
            <v>un.</v>
          </cell>
          <cell r="D3343">
            <v>4.63</v>
          </cell>
        </row>
        <row r="3344">
          <cell r="A3344">
            <v>89377</v>
          </cell>
          <cell r="B3344" t="str">
            <v>CURVA DE tRANSPOSIÇÃO, PVC, SOLDÁVEL, DN 20mm, INStALADO Em RAmAL OU SUB-RAmAL DE ÁGUA - FORNECImENtO E INStALAÇÃO. AF_12/2014</v>
          </cell>
          <cell r="C3344" t="str">
            <v>un.</v>
          </cell>
          <cell r="D3344">
            <v>6.87</v>
          </cell>
        </row>
        <row r="3345">
          <cell r="A3345">
            <v>89378</v>
          </cell>
          <cell r="B3345" t="str">
            <v>LUVA, PVC, SOLDÁVEL, DN 25mm, INStALADO Em RAmAL OU SUB-RAmAL DE ÁGUA - FORNECImENtO E INStALAÇÃO. AF_12/2014</v>
          </cell>
          <cell r="C3345" t="str">
            <v>un.</v>
          </cell>
          <cell r="D3345">
            <v>5.43</v>
          </cell>
        </row>
        <row r="3346">
          <cell r="A3346">
            <v>89379</v>
          </cell>
          <cell r="B3346" t="str">
            <v>LUVA DE CORRER, PVC, SOLDÁVEL, DN 25mm, INStALADO Em RAmAL OU SUB-RAmAL DE ÁGUA - FORNECImENtO E INStALAÇÃO. AF_12/2014</v>
          </cell>
          <cell r="C3346" t="str">
            <v>un.</v>
          </cell>
          <cell r="D3346">
            <v>11.6</v>
          </cell>
        </row>
        <row r="3347">
          <cell r="A3347">
            <v>89380</v>
          </cell>
          <cell r="B3347" t="str">
            <v>LUVA DE REDUÇÃO, PVC, SOLDÁVEL, DN 32mm X 25mm, INStALADO Em RAmAL OU SUB-RAmAL DE ÁGUA - FORNECImENtO E INStALAÇÃO. AF_12/2014</v>
          </cell>
          <cell r="C3347" t="str">
            <v>un.</v>
          </cell>
          <cell r="D3347">
            <v>7.33</v>
          </cell>
        </row>
        <row r="3348">
          <cell r="A3348">
            <v>89381</v>
          </cell>
          <cell r="B3348" t="str">
            <v>LUVA COm BUChA DE LAtÃO, PVC, SOLDÁVEL, DN 25mm X 3/4, INStALADO Em RAmAL OU SUB-RAmAL DE ÁGUA - FORNECImENtO E INStALAÇÃO. AF_12/2014</v>
          </cell>
          <cell r="C3348" t="str">
            <v>un.</v>
          </cell>
          <cell r="D3348">
            <v>9.33</v>
          </cell>
        </row>
        <row r="3349">
          <cell r="A3349">
            <v>89382</v>
          </cell>
          <cell r="B3349" t="str">
            <v>un.IÃO, PVC, SOLDÁVEL, DN 25mm, INStALADO Em RAmAL OU SUB-RAmAL DE ÁGUA - FORNECImENtO E INStALAÇÃO. AF_12/2014</v>
          </cell>
          <cell r="C3349" t="str">
            <v>un.</v>
          </cell>
          <cell r="D3349">
            <v>10.75</v>
          </cell>
        </row>
        <row r="3350">
          <cell r="A3350">
            <v>89383</v>
          </cell>
          <cell r="B3350" t="str">
            <v>ADAPtADOR CURtO COm BOLSA E ROSCA PARA REGIStRO, PVC, SOLDÁVEL, DN 25mm X 3/4, INStALADO Em RAmAL OU SUB-RAmAL DE ÁGUA - FORNECImENtO E INStALAÇÃO. AF_12/2014</v>
          </cell>
          <cell r="C3350" t="str">
            <v>un.</v>
          </cell>
          <cell r="D3350">
            <v>5.49</v>
          </cell>
        </row>
        <row r="3351">
          <cell r="A3351">
            <v>89384</v>
          </cell>
          <cell r="B3351" t="str">
            <v>CURVA DE tRANSPOSIÇÃO, PVC, SOLDÁVEL, DN 25mm, INStALADO Em RAmAL OU SUB-RAmAL DE ÁGUA   FORNECImENtO E INStALAÇÃO. AF_12/2014</v>
          </cell>
          <cell r="C3351" t="str">
            <v>un.</v>
          </cell>
          <cell r="D3351">
            <v>9.43</v>
          </cell>
        </row>
        <row r="3352">
          <cell r="A3352">
            <v>89385</v>
          </cell>
          <cell r="B3352" t="str">
            <v>LUVA SOLDÁVEL E COm ROSCA, PVC, SOLDÁVEL, DN 25mm X 3/4, INStALADO Em RAmAL OU SUB-RAmAL DE ÁGUA - FORNECImENtO E INStALAÇÃO. AF_12/2014</v>
          </cell>
          <cell r="C3352" t="str">
            <v>un.</v>
          </cell>
          <cell r="D3352">
            <v>5.98</v>
          </cell>
        </row>
        <row r="3353">
          <cell r="A3353">
            <v>89386</v>
          </cell>
          <cell r="B3353" t="str">
            <v>LUVA, PVC, SOLDÁVEL, DN 32mm, INStALADO Em RAmAL OU SUB-RAmAL DE ÁGUA - FORNECImENtO E INStALAÇÃO. AF_12/2014</v>
          </cell>
          <cell r="C3353" t="str">
            <v>un.</v>
          </cell>
          <cell r="D3353">
            <v>7.21</v>
          </cell>
        </row>
        <row r="3354">
          <cell r="A3354">
            <v>89387</v>
          </cell>
          <cell r="B3354" t="str">
            <v>LUVA DE CORRER, PVC, SOLDÁVEL, DN 32mm, INStALADO Em RAmAL OU SUB-RAmAL DE ÁGUA   FORNECImENtO E INStALAÇÃO. AF_12/2014</v>
          </cell>
          <cell r="C3354" t="str">
            <v>un.</v>
          </cell>
          <cell r="D3354">
            <v>21.93</v>
          </cell>
        </row>
        <row r="3355">
          <cell r="A3355">
            <v>89388</v>
          </cell>
          <cell r="B3355" t="str">
            <v>LUVA DE REDUÇÃO, PVC, SOLDÁVEL, DN 40mm X 32mm, INStALADO Em RAmAL OU SUB-RAmAL DE ÁGUA - FORNECImENtO E INStALAÇÃO. AF_12/2014</v>
          </cell>
          <cell r="C3355" t="str">
            <v>un.</v>
          </cell>
          <cell r="D3355">
            <v>8.8699999999999992</v>
          </cell>
        </row>
        <row r="3356">
          <cell r="A3356">
            <v>89389</v>
          </cell>
          <cell r="B3356" t="str">
            <v>LUVA SOLDÁVEL E COm ROSCA, PVC, SOLDÁVEL, DN 32mm X 1, INStALADO Em RAmAL OU SUB-RAmAL DE ÁGUA - FORNECImENtO E INStALAÇÃO. AF_12/2014</v>
          </cell>
          <cell r="C3356" t="str">
            <v>un.</v>
          </cell>
          <cell r="D3356">
            <v>9.44</v>
          </cell>
        </row>
        <row r="3357">
          <cell r="A3357">
            <v>89390</v>
          </cell>
          <cell r="B3357" t="str">
            <v>un.IÃO, PVC, SOLDÁVEL, DN 32mm, INStALADO Em RAmAL OU SUB-RAmAL DE ÁGUA - FORNECImENtO E INStALAÇÃO. AF_12/2014</v>
          </cell>
          <cell r="C3357" t="str">
            <v>un.</v>
          </cell>
          <cell r="D3357">
            <v>15.51</v>
          </cell>
        </row>
        <row r="3358">
          <cell r="A3358">
            <v>89391</v>
          </cell>
          <cell r="B3358" t="str">
            <v>ADAPtADOR CURtO COm BOLSA E ROSCA PARA REGIStRO, PVC, SOLDÁVEL, DN 32mm X 1, INStALADO Em RAmAL OU SUB-RAmAL DE ÁGUA - FORNECImENtO E INStALAÇÃO. AF_12/2014</v>
          </cell>
          <cell r="C3358" t="str">
            <v>un.</v>
          </cell>
          <cell r="D3358">
            <v>7.14</v>
          </cell>
        </row>
        <row r="3359">
          <cell r="A3359">
            <v>89392</v>
          </cell>
          <cell r="B3359" t="str">
            <v>CURVA DE tRANSPOSIÇÃO, PVC, SOLDÁVEL, DN 32mm, INStALADO Em RAmAL OU SUB-RAmAL DE ÁGUA   FORNECImENtO E INStALAÇÃO. AF_12/2014</v>
          </cell>
          <cell r="C3359" t="str">
            <v>un.</v>
          </cell>
          <cell r="D3359">
            <v>18.04</v>
          </cell>
        </row>
        <row r="3360">
          <cell r="A3360">
            <v>89393</v>
          </cell>
          <cell r="B3360" t="str">
            <v>tE, PVC, SOLDÁVEL, DN 20mm, INStALADO Em RAmAL OU SUB-RAmAL DE ÁGUA - FORNECImENtO E INStALAÇÃO. AF_12/2014</v>
          </cell>
          <cell r="C3360" t="str">
            <v>un.</v>
          </cell>
          <cell r="D3360">
            <v>8.67</v>
          </cell>
        </row>
        <row r="3361">
          <cell r="A3361">
            <v>89394</v>
          </cell>
          <cell r="B3361" t="str">
            <v>tÊ COm BUChA DE LAtÃO NA BOLSA CENtRAL, PVC, SOLDÁVEL, DN 20mm X 1/2, INStALADO Em RAmAL OU SUB-RAmAL DE ÁGUA - FORNECImENtO E INStALAÇÃO. AF_12/2014</v>
          </cell>
          <cell r="C3361" t="str">
            <v>un.</v>
          </cell>
          <cell r="D3361">
            <v>14.44</v>
          </cell>
        </row>
        <row r="3362">
          <cell r="A3362">
            <v>89395</v>
          </cell>
          <cell r="B3362" t="str">
            <v>tE, PVC, SOLDÁVEL, DN 25mm, INStALADO Em RAmAL OU SUB-RAmAL DE ÁGUA - FORNECImENtO E INStALAÇÃO. AF_12/2014</v>
          </cell>
          <cell r="C3362" t="str">
            <v>un.</v>
          </cell>
          <cell r="D3362">
            <v>10.28</v>
          </cell>
        </row>
        <row r="3363">
          <cell r="A3363">
            <v>89396</v>
          </cell>
          <cell r="B3363" t="str">
            <v>tÊ COm BUChA DE LAtÃO NA BOLSA CENtRAL, PVC, SOLDÁVEL, DN 25mm X 1/2, INStALADO Em RAmAL OU SUB-RAmAL DE ÁGUA - FORNECImENtO E INStALAÇÃO. AF_12/2014</v>
          </cell>
          <cell r="C3363" t="str">
            <v>un.</v>
          </cell>
          <cell r="D3363">
            <v>15.22</v>
          </cell>
        </row>
        <row r="3364">
          <cell r="A3364">
            <v>89397</v>
          </cell>
          <cell r="B3364" t="str">
            <v>tÊ DE REDUÇÃO, PVC, SOLDÁVEL, DN 25mm X 20mm, INStALADO Em RAmAL OU SUB-RAmAL DE ÁGUA - FORNECImENtO E INStALAÇÃO. AF_12/2014</v>
          </cell>
          <cell r="C3364" t="str">
            <v>un.</v>
          </cell>
          <cell r="D3364">
            <v>11.6</v>
          </cell>
        </row>
        <row r="3365">
          <cell r="A3365">
            <v>89398</v>
          </cell>
          <cell r="B3365" t="str">
            <v>tE, PVC, SOLDÁVEL, DN 32mm, INStALADO Em RAmAL OU SUB-RAmAL DE ÁGUA - FORNECImENtO E INStALAÇÃO. AF_12/2014</v>
          </cell>
          <cell r="C3365" t="str">
            <v>un.</v>
          </cell>
          <cell r="D3365">
            <v>14.14</v>
          </cell>
        </row>
        <row r="3366">
          <cell r="A3366">
            <v>89399</v>
          </cell>
          <cell r="B3366" t="str">
            <v>tÊ COm BUChA DE LAtÃO NA BOLSA CENtRAL, PVC, SOLDÁVEL, DN 32mm X 3/4, INStALADO Em RAmAL OU SUB-RAmAL DE ÁGUA - FORNECImENtO E INStALAÇÃO. AF_12/2014</v>
          </cell>
          <cell r="C3366" t="str">
            <v>un.</v>
          </cell>
          <cell r="D3366">
            <v>22.53</v>
          </cell>
        </row>
        <row r="3367">
          <cell r="A3367">
            <v>89400</v>
          </cell>
          <cell r="B3367" t="str">
            <v>tÊ DE REDUÇÃO, PVC, SOLDÁVEL, DN 32mm X 25mm, INStALADO Em RAmAL OU SUB-RAmAL DE ÁGUA - FORNECImENtO E INStALAÇÃO. AF_12/2014</v>
          </cell>
          <cell r="C3367" t="str">
            <v>un.</v>
          </cell>
          <cell r="D3367">
            <v>15.45</v>
          </cell>
        </row>
        <row r="3368">
          <cell r="A3368">
            <v>89404</v>
          </cell>
          <cell r="B3368" t="str">
            <v>JOELhO 90 GRAUS, PVC, SOLDÁVEL, DN 20mm, INStALADO Em RAmAL DE DIStRIBUIÇÃO DE ÁGUA - FORNECImENtO E INStALAÇÃO. AF_12/2014</v>
          </cell>
          <cell r="C3368" t="str">
            <v>un.</v>
          </cell>
          <cell r="D3368">
            <v>4.12</v>
          </cell>
        </row>
        <row r="3369">
          <cell r="A3369">
            <v>89405</v>
          </cell>
          <cell r="B3369" t="str">
            <v>JOELhO 45 GRAUS, PVC, SOLDÁVEL, DN 20mm, INStALADO Em RAmAL DE DIStRIBUIÇÃO DE ÁGUA - FORNECImENtO E INStALAÇÃO. AF_12/2014</v>
          </cell>
          <cell r="C3369" t="str">
            <v>un.</v>
          </cell>
          <cell r="D3369">
            <v>4.3600000000000003</v>
          </cell>
        </row>
        <row r="3370">
          <cell r="A3370">
            <v>89406</v>
          </cell>
          <cell r="B3370" t="str">
            <v>CURVA 90 GRAUS, PVC, SOLDÁVEL, DN 20mm, INStALADO Em RAmAL DE DIStRIBUIÇÃO DE ÁGUA - FORNECImENtO E INStALAÇÃO. AF_12/2014</v>
          </cell>
          <cell r="C3370" t="str">
            <v>un.</v>
          </cell>
          <cell r="D3370">
            <v>5.34</v>
          </cell>
        </row>
        <row r="3371">
          <cell r="A3371">
            <v>89407</v>
          </cell>
          <cell r="B3371" t="str">
            <v>CURVA 45 GRAUS, PVC, SOLDÁVEL, DN 20mm, INStALADO Em RAmAL DE DIStRIBUIÇÃO DE ÁGUA - FORNECImENtO E INStALAÇÃO. AF_12/2014</v>
          </cell>
          <cell r="C3371" t="str">
            <v>un.</v>
          </cell>
          <cell r="D3371">
            <v>4.95</v>
          </cell>
        </row>
        <row r="3372">
          <cell r="A3372">
            <v>89408</v>
          </cell>
          <cell r="B3372" t="str">
            <v>JOELhO 90 GRAUS, PVC, SOLDÁVEL, DN 25mm, INStALADO Em RAmAL DE DIStRIBUIÇÃO DE ÁGUA - FORNECImENtO E INStALAÇÃO. AF_12/2014</v>
          </cell>
          <cell r="C3372" t="str">
            <v>un.</v>
          </cell>
          <cell r="D3372">
            <v>4.96</v>
          </cell>
        </row>
        <row r="3373">
          <cell r="A3373">
            <v>89409</v>
          </cell>
          <cell r="B3373" t="str">
            <v>JOELhO 45 GRAUS, PVC, SOLDÁVEL, DN 25mm, INStALADO Em RAmAL DE DIStRIBUIÇÃO DE ÁGUA - FORNECImENtO E INStALAÇÃO. AF_12/2014</v>
          </cell>
          <cell r="C3373" t="str">
            <v>un.</v>
          </cell>
          <cell r="D3373">
            <v>5.46</v>
          </cell>
        </row>
        <row r="3374">
          <cell r="A3374">
            <v>89410</v>
          </cell>
          <cell r="B3374" t="str">
            <v>CURVA 90 GRAUS, PVC, SOLDÁVEL, DN 25mm, INStALADO Em RAmAL DE DIStRIBUIÇÃO DE ÁGUA - FORNECImENtO E INStALAÇÃO. AF_12/2014</v>
          </cell>
          <cell r="C3374" t="str">
            <v>un.</v>
          </cell>
          <cell r="D3374">
            <v>6.49</v>
          </cell>
        </row>
        <row r="3375">
          <cell r="A3375">
            <v>89411</v>
          </cell>
          <cell r="B3375" t="str">
            <v>CURVA 45 GRAUS, PVC, SOLDÁVEL, DN 25mm, INStALADO Em RAmAL DE DIStRIBUIÇÃO DE ÁGUA - FORNECImENtO E INStALAÇÃO. AF_12/2014</v>
          </cell>
          <cell r="C3375" t="str">
            <v>un.</v>
          </cell>
          <cell r="D3375">
            <v>6.03</v>
          </cell>
        </row>
        <row r="3376">
          <cell r="A3376">
            <v>89412</v>
          </cell>
          <cell r="B3376" t="str">
            <v>JOELhO 90 GRAUS, PVC, SOLDÁVEL, DN 25mm, X 3/4 INStALADO Em RAmAL DE DIStRIBUIÇÃO DE ÁGUA - FORNECImENtO E INStALAÇÃO. AF_12/2014</v>
          </cell>
          <cell r="C3376" t="str">
            <v>un.</v>
          </cell>
          <cell r="D3376">
            <v>6.66</v>
          </cell>
        </row>
        <row r="3377">
          <cell r="A3377">
            <v>89413</v>
          </cell>
          <cell r="B3377" t="str">
            <v>JOELhO 90 GRAUS, PVC, SOLDÁVEL, DN 32mm, INStALADO Em RAmAL DE DIStRIBUIÇÃO DE ÁGUA - FORNECImENtO E INStALAÇÃO. AF_12/2014</v>
          </cell>
          <cell r="C3377" t="str">
            <v>un.</v>
          </cell>
          <cell r="D3377">
            <v>6.85</v>
          </cell>
        </row>
        <row r="3378">
          <cell r="A3378">
            <v>89414</v>
          </cell>
          <cell r="B3378" t="str">
            <v>JOELhO 45 GRAUS, PVC, SOLDÁVEL, DN 32mm, INStALADO Em RAmAL DE DIStRIBUIÇÃO DE ÁGUA - FORNECImENtO E INStALAÇÃO. AF_12/2014</v>
          </cell>
          <cell r="C3378" t="str">
            <v>un.</v>
          </cell>
          <cell r="D3378">
            <v>8.25</v>
          </cell>
        </row>
        <row r="3379">
          <cell r="A3379">
            <v>89415</v>
          </cell>
          <cell r="B3379" t="str">
            <v>CURVA 90 GRAUS, PVC, SOLDÁVEL, DN 32mm, INStALADO Em RAmAL DE DIStRIBUIÇÃO DE ÁGUA - FORNECImENtO E INStALAÇÃO. AF_12/2014</v>
          </cell>
          <cell r="C3379" t="str">
            <v>un.</v>
          </cell>
          <cell r="D3379">
            <v>9.99</v>
          </cell>
        </row>
        <row r="3380">
          <cell r="A3380">
            <v>89416</v>
          </cell>
          <cell r="B3380" t="str">
            <v>CURVA 45 GRAUS, PVC, SOLDÁVEL, DN 32mm, INStALADO Em RAmAL DE DIStRIBUIÇÃO DE ÁGUA - FORNECImENtO E INStALAÇÃO. AF_12/2014</v>
          </cell>
          <cell r="C3380" t="str">
            <v>un.</v>
          </cell>
          <cell r="D3380">
            <v>7.96</v>
          </cell>
        </row>
        <row r="3381">
          <cell r="A3381">
            <v>89417</v>
          </cell>
          <cell r="B3381" t="str">
            <v>LUVA, PVC, SOLDÁVEL, DN 20mm, INStALADO Em RAmAL DE DIStRIBUIÇÃO DE ÁGUA - FORNECImENtO E INStALAÇÃO. AF_12/2014</v>
          </cell>
          <cell r="C3381" t="str">
            <v>un.</v>
          </cell>
          <cell r="D3381">
            <v>3.17</v>
          </cell>
        </row>
        <row r="3382">
          <cell r="A3382">
            <v>89418</v>
          </cell>
          <cell r="B3382" t="str">
            <v>LUVA DE CORRER, PVC, SOLDÁVEL, DN 20mm, INStALADO Em RAmAL DE DIStRIBUIÇÃO DE ÁGUA - FORNECImENtO E INStALAÇÃO. AF_12/2014</v>
          </cell>
          <cell r="C3382" t="str">
            <v>un.</v>
          </cell>
          <cell r="D3382">
            <v>7.8</v>
          </cell>
        </row>
        <row r="3383">
          <cell r="A3383">
            <v>89419</v>
          </cell>
          <cell r="B3383" t="str">
            <v>LUVA DE REDUÇÃO, PVC, SOLDÁVEL, DN 25mm X 20mm, INStALADO Em RAmAL DE DIStRIBUIÇÃO DE ÁGUA - FORNECImENtO E INStALAÇÃO. AF_12/2014</v>
          </cell>
          <cell r="C3383" t="str">
            <v>un.</v>
          </cell>
          <cell r="D3383">
            <v>3.59</v>
          </cell>
        </row>
        <row r="3384">
          <cell r="A3384">
            <v>89420</v>
          </cell>
          <cell r="B3384" t="str">
            <v>LUVA COm BUChA DE LAtÃO, PVC, SOLDÁVEL, DN 20mm X 1/2, INStALADO Em RAmAL DE DIStRIBUIÇÃO DE ÁGUA - FORNECImENtO E INStALAÇÃO. AF_12/2014</v>
          </cell>
          <cell r="C3384" t="str">
            <v>un.</v>
          </cell>
          <cell r="D3384">
            <v>6.1</v>
          </cell>
        </row>
        <row r="3385">
          <cell r="A3385">
            <v>89421</v>
          </cell>
          <cell r="B3385" t="str">
            <v>un.IÃO, PVC, SOLDÁVEL, DN 20mm, INStALADO Em RAmAL DE DIStRIBUIÇÃO DE ÁGUA - FORNECImENtO E INStALAÇÃO. AF_12/2014</v>
          </cell>
          <cell r="C3385" t="str">
            <v>un.</v>
          </cell>
          <cell r="D3385">
            <v>7.61</v>
          </cell>
        </row>
        <row r="3386">
          <cell r="A3386">
            <v>89422</v>
          </cell>
          <cell r="B3386" t="str">
            <v>ADAPtADOR CURtO COm BOLSA E ROSCA PARA REGIStRO, PVC, SOLDÁVEL, DN 20mm X 1/2, INStALADO Em RAmAL DE DIStRIBUIÇÃO DE ÁGUA - FORNECImENtO E INStALAÇÃO. AF_12/2014</v>
          </cell>
          <cell r="C3386" t="str">
            <v>un.</v>
          </cell>
          <cell r="D3386">
            <v>3.21</v>
          </cell>
        </row>
        <row r="3387">
          <cell r="A3387">
            <v>89423</v>
          </cell>
          <cell r="B3387" t="str">
            <v>CURVA DE tRANSPOSIÇÃO, PVC, SOLDÁVEL, DN 20mm, INStALADO Em RAmAL DE DIStRIBUIÇÃO DE ÁGUA   FORNECImENtO E INStALAÇÃO. AF_12/2014</v>
          </cell>
          <cell r="C3387" t="str">
            <v>un.</v>
          </cell>
          <cell r="D3387">
            <v>5.86</v>
          </cell>
        </row>
        <row r="3388">
          <cell r="A3388">
            <v>89424</v>
          </cell>
          <cell r="B3388" t="str">
            <v>LUVA, PVC, SOLDÁVEL, DN 25mm, INStALADO Em RAmAL DE DIStRIBUIÇÃO DE ÁGUA - FORNECImENtO E INStALAÇÃO. AF_12/2014</v>
          </cell>
          <cell r="C3388" t="str">
            <v>un.</v>
          </cell>
          <cell r="D3388">
            <v>3.76</v>
          </cell>
        </row>
        <row r="3389">
          <cell r="A3389">
            <v>89425</v>
          </cell>
          <cell r="B3389" t="str">
            <v>LUVA DE CORRER, PVC, SOLDÁVEL, DN 25mm, INStALADO Em RAmAL DE DIStRIBUIÇÃO DE ÁGUA - FORNECImENtO E INStALAÇÃO. AF_12/2014</v>
          </cell>
          <cell r="C3389" t="str">
            <v>un.</v>
          </cell>
          <cell r="D3389">
            <v>9.93</v>
          </cell>
        </row>
        <row r="3390">
          <cell r="A3390">
            <v>89426</v>
          </cell>
          <cell r="B3390" t="str">
            <v>LUVA DE REDUÇÃO, PVC, SOLDÁVEL, DN 32mm X 25mm, INStALADO Em RAmAL DE DIStRIBUIÇÃO DE ÁGUA - FORNECImENtO E INStALAÇÃO. AF_12/2014</v>
          </cell>
          <cell r="C3390" t="str">
            <v>un.</v>
          </cell>
          <cell r="D3390">
            <v>5.66</v>
          </cell>
        </row>
        <row r="3391">
          <cell r="A3391">
            <v>89427</v>
          </cell>
          <cell r="B3391" t="str">
            <v>LUVA COm BUChA DE LAtÃO, PVC, SOLDÁVEL, DN 25mm X 3/4, INStALADO Em RAmAL DE DIStRIBUIÇÃO DE ÁGUA - FORNECImENtO E INStALAÇÃO. AF_12/2014</v>
          </cell>
          <cell r="C3391" t="str">
            <v>un.</v>
          </cell>
          <cell r="D3391">
            <v>7.66</v>
          </cell>
        </row>
        <row r="3392">
          <cell r="A3392">
            <v>89428</v>
          </cell>
          <cell r="B3392" t="str">
            <v>un.IÃO, PVC, SOLDÁVEL, DN 25mm, INStALADO Em RAmAL DE DIStRIBUIÇÃO DE ÁGUA - FORNECImENtO E INStALAÇÃO. AF_12/2014</v>
          </cell>
          <cell r="C3392" t="str">
            <v>un.</v>
          </cell>
          <cell r="D3392">
            <v>9.08</v>
          </cell>
        </row>
        <row r="3393">
          <cell r="A3393">
            <v>89429</v>
          </cell>
          <cell r="B3393" t="str">
            <v>ADAPtADOR CURtO COm BOLSA E ROSCA PARA REGIStRO, PVC, SOLDÁVEL, DN 25mm X 3/4, INStALADO Em RAmAL DE DIStRIBUIÇÃO DE ÁGUA - FORNECImENtO E INStALAÇÃO. AF_12/2014</v>
          </cell>
          <cell r="C3393" t="str">
            <v>un.</v>
          </cell>
          <cell r="D3393">
            <v>3.82</v>
          </cell>
        </row>
        <row r="3394">
          <cell r="A3394">
            <v>89430</v>
          </cell>
          <cell r="B3394" t="str">
            <v>CURVA DE tRANSPOSIÇÃO, PVC, SOLDÁVEL, DN 25mm, INStALADO Em RAmAL DE DIStRIBUIÇÃO DE ÁGUA   FORNECImENtO E INStALAÇÃO. AF_12/2014</v>
          </cell>
          <cell r="C3394" t="str">
            <v>un.</v>
          </cell>
          <cell r="D3394">
            <v>7.76</v>
          </cell>
        </row>
        <row r="3395">
          <cell r="A3395">
            <v>89431</v>
          </cell>
          <cell r="B3395" t="str">
            <v>LUVA, PVC, SOLDÁVEL, DN 32mm, INStALADO Em RAmAL DE DIStRIBUIÇÃO DE ÁGUA - FORNECImENtO E INStALAÇÃO. AF_12/2014</v>
          </cell>
          <cell r="C3395" t="str">
            <v>un.</v>
          </cell>
          <cell r="D3395">
            <v>5.2</v>
          </cell>
        </row>
        <row r="3396">
          <cell r="A3396">
            <v>89432</v>
          </cell>
          <cell r="B3396" t="str">
            <v>LUVA DE CORRER, PVC, SOLDÁVEL, DN 32mm, INStALADO Em RAmAL DE DIStRIBUIÇÃO DE ÁGUA   FORNECImENtO E INStALAÇÃO. AF_12/2014</v>
          </cell>
          <cell r="C3396" t="str">
            <v>un.</v>
          </cell>
          <cell r="D3396">
            <v>19.920000000000002</v>
          </cell>
        </row>
        <row r="3397">
          <cell r="A3397">
            <v>89433</v>
          </cell>
          <cell r="B3397" t="str">
            <v>LUVA DE REDUÇÃO, PVC, SOLDÁVEL, DN 40mm X 32mm, INStALADO Em RAmAL DE DIStRIBUIÇÃO DE ÁGUA - FORNECImENtO E INStALAÇÃO. AF_12/2014</v>
          </cell>
          <cell r="C3397" t="str">
            <v>un.</v>
          </cell>
          <cell r="D3397">
            <v>6.86</v>
          </cell>
        </row>
        <row r="3398">
          <cell r="A3398">
            <v>89434</v>
          </cell>
          <cell r="B3398" t="str">
            <v>LUVA SOLDÁVEL E COm ROSCA, PVC, SOLDÁVEL, DN 32mm X 1, INStALADO Em RAmAL DE DIStRIBUIÇÃO DE ÁGUA - FORNECImENtO E INStALAÇÃO. AF_12/2014</v>
          </cell>
          <cell r="C3398" t="str">
            <v>un.</v>
          </cell>
          <cell r="D3398">
            <v>7.43</v>
          </cell>
        </row>
        <row r="3399">
          <cell r="A3399">
            <v>89435</v>
          </cell>
          <cell r="B3399" t="str">
            <v>un.IÃO, PVC, SOLDÁVEL, DN 32mm, INStALADO Em RAmAL DE DIStRIBUIÇÃO DE ÁGUA - FORNECImENtO E INStALAÇÃO. AF_12/2014</v>
          </cell>
          <cell r="C3399" t="str">
            <v>un.</v>
          </cell>
          <cell r="D3399">
            <v>13.5</v>
          </cell>
        </row>
        <row r="3400">
          <cell r="A3400">
            <v>89436</v>
          </cell>
          <cell r="B3400" t="str">
            <v>ADAPtADOR CURtO COm BOLSA E ROSCA PARA REGIStRO, PVC, SOLDÁVEL, DN 32mm X 1, INStALADO Em RAmAL DE DIStRIBUIÇÃO DE ÁGUA - FORNECImENtO E INStALAÇÃO. AF_12/2014</v>
          </cell>
          <cell r="C3400" t="str">
            <v>un.</v>
          </cell>
          <cell r="D3400">
            <v>5.13</v>
          </cell>
        </row>
        <row r="3401">
          <cell r="A3401">
            <v>89437</v>
          </cell>
          <cell r="B3401" t="str">
            <v>CURVA DE tRANSPOSIÇÃO, PVC, SOLDÁVEL, DN 32mm, INStALADO Em RAmAL DE DIStRIBUIÇÃO DE ÁGUA   FORNECImENtO E INStALAÇÃO. AF_12/2014</v>
          </cell>
          <cell r="C3401" t="str">
            <v>un.</v>
          </cell>
          <cell r="D3401">
            <v>16.03</v>
          </cell>
        </row>
        <row r="3402">
          <cell r="A3402">
            <v>89438</v>
          </cell>
          <cell r="B3402" t="str">
            <v>tE, PVC, SOLDÁVEL, DN 20mm, INStALADO Em RAmAL DE DIStRIBUIÇÃO DE ÁGUA - FORNECImENtO E INStALAÇÃO. AF_12/2014</v>
          </cell>
          <cell r="C3402" t="str">
            <v>un.</v>
          </cell>
          <cell r="D3402">
            <v>5.78</v>
          </cell>
        </row>
        <row r="3403">
          <cell r="A3403">
            <v>89439</v>
          </cell>
          <cell r="B3403" t="str">
            <v>tÊ SOLDÁVEL E COm ROSCA NA BOLSA CENtRAL, PVC, SOLDÁVEL, DN 20mm X 1/2, INStALADO Em RAmAL DE DIStRIBUIÇÃO DE ÁGUA - FORNECImENtO E INStALAÇÃO. AF_12/2014</v>
          </cell>
          <cell r="C3403" t="str">
            <v>un.</v>
          </cell>
          <cell r="D3403">
            <v>7.1</v>
          </cell>
        </row>
        <row r="3404">
          <cell r="A3404">
            <v>89440</v>
          </cell>
          <cell r="B3404" t="str">
            <v>tE, PVC, SOLDÁVEL, DN 25mm, INStALADO Em RAmAL DE DIStRIBUIÇÃO DE ÁGUA - FORNECImENtO E INStALAÇÃO. AF_12/2014</v>
          </cell>
          <cell r="C3404" t="str">
            <v>un.</v>
          </cell>
          <cell r="D3404">
            <v>6.94</v>
          </cell>
        </row>
        <row r="3405">
          <cell r="A3405">
            <v>89441</v>
          </cell>
          <cell r="B3405" t="str">
            <v>tÊ COm BUChA DE LAtÃO NA BOLSA CENtRAL, PVC, SOLDÁVEL, DN 25mm X 1/2, INStALADO Em RAmAL DE DIStRIBUIÇÃO DE ÁGUA - FORNECImENtO E INStALAÇÃO. AF_12/2014</v>
          </cell>
          <cell r="C3405" t="str">
            <v>un.</v>
          </cell>
          <cell r="D3405">
            <v>11.88</v>
          </cell>
        </row>
        <row r="3406">
          <cell r="A3406">
            <v>89442</v>
          </cell>
          <cell r="B3406" t="str">
            <v>tÊ DE REDUÇÃO, PVC, SOLDÁVEL, DN 25mm X 20mm, INStALADO Em RAmAL DE DIStRIBUIÇÃO DE ÁGUA - FORNECImENtO E INStALAÇÃO. AF_12/2014</v>
          </cell>
          <cell r="C3406" t="str">
            <v>un.</v>
          </cell>
          <cell r="D3406">
            <v>8.26</v>
          </cell>
        </row>
        <row r="3407">
          <cell r="A3407">
            <v>89443</v>
          </cell>
          <cell r="B3407" t="str">
            <v>tE, PVC, SOLDÁVEL, DN 32mm, INStALADO Em RAmAL DE DIStRIBUIÇÃO DE ÁGUA - FORNECImENtO E INStALAÇÃO. AF_12/2014</v>
          </cell>
          <cell r="C3407" t="str">
            <v>un.</v>
          </cell>
          <cell r="D3407">
            <v>10.18</v>
          </cell>
        </row>
        <row r="3408">
          <cell r="A3408">
            <v>89444</v>
          </cell>
          <cell r="B3408" t="str">
            <v>tÊ COm BUChA DE LAtÃO NA BOLSA CENtRAL, PVC, SOLDÁVEL, DN 32mm X 3/4, INStALADO Em RAmAL DE DIStRIBUIÇÃO DE ÁGUA - FORNECImENtO E INStALAÇÃO. AF_12/2014</v>
          </cell>
          <cell r="C3408" t="str">
            <v>un.</v>
          </cell>
          <cell r="D3408">
            <v>18.57</v>
          </cell>
        </row>
        <row r="3409">
          <cell r="A3409">
            <v>89445</v>
          </cell>
          <cell r="B3409" t="str">
            <v>tÊ DE REDUÇÃO, PVC, SOLDÁVEL, DN 32mm X 25mm, INStALADO Em RAmAL DE DIStRIBUIÇÃO DE ÁGUA - FORNECImENtO E INStALAÇÃO. AF_12/2014</v>
          </cell>
          <cell r="C3409" t="str">
            <v>un.</v>
          </cell>
          <cell r="D3409">
            <v>11.49</v>
          </cell>
        </row>
        <row r="3410">
          <cell r="A3410">
            <v>89481</v>
          </cell>
          <cell r="B3410" t="str">
            <v>JOELhO 90 GRAUS, PVC, SOLDÁVEL, DN 25mm, INStALADO Em PRUmADA DE ÁGUA - FORNECImENtO E INStALAÇÃO. AF_12/2014</v>
          </cell>
          <cell r="C3410" t="str">
            <v>un.</v>
          </cell>
          <cell r="D3410">
            <v>3.7</v>
          </cell>
        </row>
        <row r="3411">
          <cell r="A3411">
            <v>89485</v>
          </cell>
          <cell r="B3411" t="str">
            <v>JOELhO 45 GRAUS, PVC, SOLDÁVEL, DN 25mm, INStALADO Em PRUmADA DE ÁGUA - FORNECImENtO E INStALAÇÃO. AF_12/2014</v>
          </cell>
          <cell r="C3411" t="str">
            <v>un.</v>
          </cell>
          <cell r="D3411">
            <v>4.2</v>
          </cell>
        </row>
        <row r="3412">
          <cell r="A3412">
            <v>89489</v>
          </cell>
          <cell r="B3412" t="str">
            <v>CURVA 90 GRAUS, PVC, SOLDÁVEL, DN 25mm, INStALADO Em PRUmADA DE ÁGUA - FORNECImENtO E INStALAÇÃO. AF_12/2014</v>
          </cell>
          <cell r="C3412" t="str">
            <v>un.</v>
          </cell>
          <cell r="D3412">
            <v>5.23</v>
          </cell>
        </row>
        <row r="3413">
          <cell r="A3413">
            <v>89490</v>
          </cell>
          <cell r="B3413" t="str">
            <v>CURVA 45 GRAUS, PVC, SOLDÁVEL, DN 25mm, INStALADO Em PRUmADA DE ÁGUA - FORNECImENtO E INStALAÇÃO. AF_12/2014</v>
          </cell>
          <cell r="C3413" t="str">
            <v>un.</v>
          </cell>
          <cell r="D3413">
            <v>4.7699999999999996</v>
          </cell>
        </row>
        <row r="3414">
          <cell r="A3414">
            <v>89492</v>
          </cell>
          <cell r="B3414" t="str">
            <v>JOELhO 90 GRAUS, PVC, SOLDÁVEL, DN 32mm, INStALADO Em PRUmADA DE ÁGUA - FORNECImENtO E INStALAÇÃO. AF_12/2014</v>
          </cell>
          <cell r="C3414" t="str">
            <v>un.</v>
          </cell>
          <cell r="D3414">
            <v>5.41</v>
          </cell>
        </row>
        <row r="3415">
          <cell r="A3415">
            <v>89493</v>
          </cell>
          <cell r="B3415" t="str">
            <v>JOELhO 45 GRAUS, PVC, SOLDÁVEL, DN 32mm, INStALADO Em PRUmADA DE ÁGUA - FORNECImENtO E INStALAÇÃO. AF_12/2014</v>
          </cell>
          <cell r="C3415" t="str">
            <v>un.</v>
          </cell>
          <cell r="D3415">
            <v>6.81</v>
          </cell>
        </row>
        <row r="3416">
          <cell r="A3416">
            <v>89494</v>
          </cell>
          <cell r="B3416" t="str">
            <v>CURVA 90 GRAUS, PVC, SOLDÁVEL, DN 32mm, INStALADO Em PRUmADA DE ÁGUA - FORNECImENtO E INStALAÇÃO. AF_12/2014</v>
          </cell>
          <cell r="C3416" t="str">
            <v>un.</v>
          </cell>
          <cell r="D3416">
            <v>8.5500000000000007</v>
          </cell>
        </row>
        <row r="3417">
          <cell r="A3417">
            <v>89496</v>
          </cell>
          <cell r="B3417" t="str">
            <v>CURVA 45 GRAUS, PVC, SOLDÁVEL, DN 32mm, INStALADO Em PRUmADA DE ÁGUA - FORNECImENtO E INStALAÇÃO. AF_12/2014</v>
          </cell>
          <cell r="C3417" t="str">
            <v>un.</v>
          </cell>
          <cell r="D3417">
            <v>6.52</v>
          </cell>
        </row>
        <row r="3418">
          <cell r="A3418">
            <v>89497</v>
          </cell>
          <cell r="B3418" t="str">
            <v>JOELhO 90 GRAUS, PVC, SOLDÁVEL, DN 40mm, INStALADO Em PRUmADA DE ÁGUA - FORNECImENtO E INStALAÇÃO. AF_12/2014</v>
          </cell>
          <cell r="C3418" t="str">
            <v>un.</v>
          </cell>
          <cell r="D3418">
            <v>8.34</v>
          </cell>
        </row>
        <row r="3419">
          <cell r="A3419">
            <v>89498</v>
          </cell>
          <cell r="B3419" t="str">
            <v>JOELhO 45 GRAUS, PVC, SOLDÁVEL, DN 40mm, INStALADO Em PRUmADA DE ÁGUA - FORNECImENtO E INStALAÇÃO. AF_12/2014</v>
          </cell>
          <cell r="C3419" t="str">
            <v>un.</v>
          </cell>
          <cell r="D3419">
            <v>8.98</v>
          </cell>
        </row>
        <row r="3420">
          <cell r="A3420">
            <v>89499</v>
          </cell>
          <cell r="B3420" t="str">
            <v>CURVA 90 GRAUS, PVC, SOLDÁVEL, DN 40mm, INStALADO Em PRUmADA DE ÁGUA - FORNECImENtO E INStALAÇÃO. AF_12/2014</v>
          </cell>
          <cell r="C3420" t="str">
            <v>un.</v>
          </cell>
          <cell r="D3420">
            <v>13.07</v>
          </cell>
        </row>
        <row r="3421">
          <cell r="A3421">
            <v>89500</v>
          </cell>
          <cell r="B3421" t="str">
            <v>CURVA 45 GRAUS, PVC, SOLDÁVEL, DN 40mm, INStALADO Em PRUmADA DE ÁGUA - FORNECImENtO E INStALAÇÃO. AF_12/2014</v>
          </cell>
          <cell r="C3421" t="str">
            <v>un.</v>
          </cell>
          <cell r="D3421">
            <v>9.11</v>
          </cell>
        </row>
        <row r="3422">
          <cell r="A3422">
            <v>89501</v>
          </cell>
          <cell r="B3422" t="str">
            <v>JOELhO 90 GRAUS, PVC, SOLDÁVEL, DN 50mm, INStALADO Em PRUmADA DE ÁGUA - FORNECImENtO E INStALAÇÃO. AF_12/2014</v>
          </cell>
          <cell r="C3422" t="str">
            <v>un.</v>
          </cell>
          <cell r="D3422">
            <v>10.1</v>
          </cell>
        </row>
        <row r="3423">
          <cell r="A3423">
            <v>89502</v>
          </cell>
          <cell r="B3423" t="str">
            <v>JOELhO 45 GRAUS, PVC, SOLDÁVEL, DN 50mm, INStALADO Em PRUmADA DE ÁGUA - FORNECImENtO E INStALAÇÃO. AF_12/2014</v>
          </cell>
          <cell r="C3423" t="str">
            <v>un.</v>
          </cell>
          <cell r="D3423">
            <v>11.26</v>
          </cell>
        </row>
        <row r="3424">
          <cell r="A3424">
            <v>89503</v>
          </cell>
          <cell r="B3424" t="str">
            <v>CURVA 90 GRAUS, PVC, SOLDÁVEL, DN 50mm, INStALADO Em PRUmADA DE ÁGUA - FORNECImENtO E INStALAÇÃO. AF_12/2014</v>
          </cell>
          <cell r="C3424" t="str">
            <v>un.</v>
          </cell>
          <cell r="D3424">
            <v>16.32</v>
          </cell>
        </row>
        <row r="3425">
          <cell r="A3425">
            <v>89504</v>
          </cell>
          <cell r="B3425" t="str">
            <v>CURVA 45 GRAUS, PVC, SOLDÁVEL, DN 50mm, INStALADO Em PRUmADA DE ÁGUA - FORNECImENtO E INStALAÇÃO. AF_12/2014</v>
          </cell>
          <cell r="C3425" t="str">
            <v>un.</v>
          </cell>
          <cell r="D3425">
            <v>14.49</v>
          </cell>
        </row>
        <row r="3426">
          <cell r="A3426">
            <v>89505</v>
          </cell>
          <cell r="B3426" t="str">
            <v>JOELhO 90 GRAUS, PVC, SOLDÁVEL, DN 60mm, INStALADO Em PRUmADA DE ÁGUA - FORNECImENtO E INStALAÇÃO. AF_12/2014</v>
          </cell>
          <cell r="C3426" t="str">
            <v>un.</v>
          </cell>
          <cell r="D3426">
            <v>23.88</v>
          </cell>
        </row>
        <row r="3427">
          <cell r="A3427">
            <v>89506</v>
          </cell>
          <cell r="B3427" t="str">
            <v>JOELhO 45 GRAUS, PVC, SOLDÁVEL, DN 60mm, INStALADO Em PRUmADA DE ÁGUA - FORNECImENtO E INStALAÇÃO. AF_12/2014</v>
          </cell>
          <cell r="C3427" t="str">
            <v>un.</v>
          </cell>
          <cell r="D3427">
            <v>26.64</v>
          </cell>
        </row>
        <row r="3428">
          <cell r="A3428">
            <v>89507</v>
          </cell>
          <cell r="B3428" t="str">
            <v>CURVA 90 GRAUS, PVC, SOLDÁVEL, DN 60mm, INStALADO Em PRUmADA DE ÁGUA - FORNECImENtO E INStALAÇÃO. AF_12/2014</v>
          </cell>
          <cell r="C3428" t="str">
            <v>un.</v>
          </cell>
          <cell r="D3428">
            <v>32.4</v>
          </cell>
        </row>
        <row r="3429">
          <cell r="A3429">
            <v>89510</v>
          </cell>
          <cell r="B3429" t="str">
            <v>CURVA 45 GRAUS, PVC, SOLDÁVEL, DN 60mm, INStALADO Em PRUmADA DE ÁGUA - FORNECImENtO E INStALAÇÃO. AF_12/2014</v>
          </cell>
          <cell r="C3429" t="str">
            <v>un.</v>
          </cell>
          <cell r="D3429">
            <v>21.83</v>
          </cell>
        </row>
        <row r="3430">
          <cell r="A3430">
            <v>89513</v>
          </cell>
          <cell r="B3430" t="str">
            <v>JOELhO 90 GRAUS, PVC, SOLDÁVEL, DN 75mm, INStALADO Em PRUmADA DE ÁGUA - FORNECImENtO E INStALAÇÃO. AF_12/2014</v>
          </cell>
          <cell r="C3430" t="str">
            <v>un.</v>
          </cell>
          <cell r="D3430">
            <v>70.86</v>
          </cell>
        </row>
        <row r="3431">
          <cell r="A3431">
            <v>89514</v>
          </cell>
          <cell r="B3431" t="str">
            <v>JOELhO 90 GRAUS, PVC, SERIE R, ÁGUA PLUVIAL, DN 40 mm, Jun.tA SOLDÁVEL, FORNECIDO E INStALADO Em RAmAL DE ENCAmINhAmENtO. AF_12/2014</v>
          </cell>
          <cell r="C3431" t="str">
            <v>un.</v>
          </cell>
          <cell r="D3431">
            <v>6.58</v>
          </cell>
        </row>
        <row r="3432">
          <cell r="A3432">
            <v>89515</v>
          </cell>
          <cell r="B3432" t="str">
            <v>JOELhO 45 GRAUS, PVC, SOLDÁVEL, DN 75mm, INStALADO Em PRUmADA DE ÁGUA - FORNECImENtO E INStALAÇÃO. AF_12/2014</v>
          </cell>
          <cell r="C3432" t="str">
            <v>un.</v>
          </cell>
          <cell r="D3432">
            <v>54.01</v>
          </cell>
        </row>
        <row r="3433">
          <cell r="A3433">
            <v>89516</v>
          </cell>
          <cell r="B3433" t="str">
            <v>JOELhO 45 GRAUS, PVC, SERIE R, ÁGUA PLUVIAL, DN 40 mm, Jun.tA SOLDÁVEL, FORNECIDO E INStALADO Em RAmAL DE ENCAmINhAmENtO. AF_12/2014</v>
          </cell>
          <cell r="C3433" t="str">
            <v>un.</v>
          </cell>
          <cell r="D3433">
            <v>5.85</v>
          </cell>
        </row>
        <row r="3434">
          <cell r="A3434">
            <v>89517</v>
          </cell>
          <cell r="B3434" t="str">
            <v>CURVA 90 GRAUS, PVC, SOLDÁVEL, DN 75mm, INStALADO Em PRUmADA DE ÁGUA - FORNECImENtO E INStALAÇÃO. AF_12/2014</v>
          </cell>
          <cell r="C3434" t="str">
            <v>un.</v>
          </cell>
          <cell r="D3434">
            <v>45.81</v>
          </cell>
        </row>
        <row r="3435">
          <cell r="A3435">
            <v>89518</v>
          </cell>
          <cell r="B3435" t="str">
            <v>JOELhO 90 GRAUS, PVC, SERIE R, ÁGUA PLUVIAL, DN 50 mm, Jun.tA ELÁStICA, FORNECIDO E INStALADO Em RAmAL DE ENCAmINhAmENtO. AF_12/2014</v>
          </cell>
          <cell r="C3435" t="str">
            <v>un.</v>
          </cell>
          <cell r="D3435">
            <v>9.1199999999999992</v>
          </cell>
        </row>
        <row r="3436">
          <cell r="A3436">
            <v>89519</v>
          </cell>
          <cell r="B3436" t="str">
            <v>CURVA 45 GRAUS, PVC, SOLDÁVEL, DN 75mm, INStALADO Em PRUmADA DE ÁGUA - FORNECImENtO E INStALAÇÃO. AF_12/2014</v>
          </cell>
          <cell r="C3436" t="str">
            <v>un.</v>
          </cell>
          <cell r="D3436">
            <v>31.67</v>
          </cell>
        </row>
        <row r="3437">
          <cell r="A3437">
            <v>89520</v>
          </cell>
          <cell r="B3437" t="str">
            <v>JOELhO 45 GRAUS, PVC, SERIE R, ÁGUA PLUVIAL, DN 50 mm, Jun.tA ELÁStICA, FORNECIDO E INStALADO Em RAmAL DE ENCAmINhAmENtO. AF_12/2014</v>
          </cell>
          <cell r="C3437" t="str">
            <v>un.</v>
          </cell>
          <cell r="D3437">
            <v>8.15</v>
          </cell>
        </row>
        <row r="3438">
          <cell r="A3438">
            <v>89521</v>
          </cell>
          <cell r="B3438" t="str">
            <v>JOELhO 90 GRAUS, PVC, SOLDÁVEL, DN 85mm, INStALADO Em PRUmADA DE ÁGUA - FORNECImENtO E INStALAÇÃO. AF_12/2014</v>
          </cell>
          <cell r="C3438" t="str">
            <v>un.</v>
          </cell>
          <cell r="D3438">
            <v>83.38</v>
          </cell>
        </row>
        <row r="3439">
          <cell r="A3439">
            <v>89522</v>
          </cell>
          <cell r="B3439" t="str">
            <v>JOELhO 90 GRAUS, PVC, SERIE R, ÁGUA PLUVIAL, DN 75 mm, Jun.tA ELÁStICA, FORNECIDO E INStALADO Em RAmAL DE ENCAmINhAmENtO. AF_12/2014</v>
          </cell>
          <cell r="C3439" t="str">
            <v>un.</v>
          </cell>
          <cell r="D3439">
            <v>17.82</v>
          </cell>
        </row>
        <row r="3440">
          <cell r="A3440">
            <v>89523</v>
          </cell>
          <cell r="B3440" t="str">
            <v>JOELhO 45 GRAUS, PVC, SOLDÁVEL, DN 85mm, INStALADO Em PRUmADA DE ÁGUA - FORNECImENtO E INStALAÇÃO. AF_12/2014</v>
          </cell>
          <cell r="C3440" t="str">
            <v>un.</v>
          </cell>
          <cell r="D3440">
            <v>63.54</v>
          </cell>
        </row>
        <row r="3441">
          <cell r="A3441">
            <v>89524</v>
          </cell>
          <cell r="B3441" t="str">
            <v>JOELhO 45 GRAUS, PVC, SERIE R, ÁGUA PLUVIAL, DN 75 mm, Jun.tA ELÁStICA, FORNECIDO E INStALADO Em RAmAL DE ENCAmINhAmENtO. AF_12/2014</v>
          </cell>
          <cell r="C3441" t="str">
            <v>un.</v>
          </cell>
          <cell r="D3441">
            <v>15.98</v>
          </cell>
        </row>
        <row r="3442">
          <cell r="A3442">
            <v>89525</v>
          </cell>
          <cell r="B3442" t="str">
            <v>CURVA 90 GRAUS, PVC, SOLDÁVEL, DN 85mm, INStALADO Em PRUmADA DE ÁGUA - FORNECImENtO E INStALAÇÃO. AF_12/2014</v>
          </cell>
          <cell r="C3442" t="str">
            <v>un.</v>
          </cell>
          <cell r="D3442">
            <v>62.53</v>
          </cell>
        </row>
        <row r="3443">
          <cell r="A3443">
            <v>89526</v>
          </cell>
          <cell r="B3443" t="str">
            <v>CURVA 87 GRAUS E 30 mINUtOS, PVC, SERIE R, ÁGUA PLUVIAL, DN 75 mm, Jun.tA ELÁStICA, FORNECIDO E INStALADO Em RAmAL DE ENCAmINhAmENtO. AF_12/2014</v>
          </cell>
          <cell r="C3443" t="str">
            <v>un.</v>
          </cell>
          <cell r="D3443">
            <v>22.69</v>
          </cell>
        </row>
        <row r="3444">
          <cell r="A3444">
            <v>89527</v>
          </cell>
          <cell r="B3444" t="str">
            <v>CURVA 45 GRAUS, PVC, SOLDÁVEL, DN 85mm, INStALADO Em PRUmADA DE ÁGUA - FORNECImENtO E INStALAÇÃO. AF_12/2014</v>
          </cell>
          <cell r="C3444" t="str">
            <v>un.</v>
          </cell>
          <cell r="D3444">
            <v>48.61</v>
          </cell>
        </row>
        <row r="3445">
          <cell r="A3445">
            <v>89528</v>
          </cell>
          <cell r="B3445" t="str">
            <v>LUVA, PVC, SOLDÁVEL, DN 25mm, INStALADO Em PRUmADA DE ÁGUA - FORNECImENtO E INStALAÇÃO. AF_12/2014</v>
          </cell>
          <cell r="C3445" t="str">
            <v>un.</v>
          </cell>
          <cell r="D3445">
            <v>2.9</v>
          </cell>
        </row>
        <row r="3446">
          <cell r="A3446">
            <v>89529</v>
          </cell>
          <cell r="B3446" t="str">
            <v>JOELhO 90 GRAUS, PVC, SERIE R, ÁGUA PLUVIAL, DN 100 mm, Jun.tA ELÁStICA, FORNECIDO E INStALADO Em RAmAL DE ENCAmINhAmENtO. AF_12/2014</v>
          </cell>
          <cell r="C3446" t="str">
            <v>un.</v>
          </cell>
          <cell r="D3446">
            <v>26.24</v>
          </cell>
        </row>
        <row r="3447">
          <cell r="A3447">
            <v>89530</v>
          </cell>
          <cell r="B3447" t="str">
            <v>LUVA DE CORRER, PVC, SOLDÁVEL, DN 25mm, INStALADO Em PRUmADA DE ÁGUA - FORNECImENtO E INStALAÇÃO. AF_12/2014</v>
          </cell>
          <cell r="C3447" t="str">
            <v>un.</v>
          </cell>
          <cell r="D3447">
            <v>9.07</v>
          </cell>
        </row>
        <row r="3448">
          <cell r="A3448">
            <v>89531</v>
          </cell>
          <cell r="B3448" t="str">
            <v>JOELhO 45 GRAUS, PVC, SERIE R, ÁGUA PLUVIAL, DN 100 mm, Jun.tA ELÁStICA, FORNECIDO E INStALADO Em RAmAL DE ENCAmINhAmENtO. AF_12/2014</v>
          </cell>
          <cell r="C3448" t="str">
            <v>un.</v>
          </cell>
          <cell r="D3448">
            <v>21.76</v>
          </cell>
        </row>
        <row r="3449">
          <cell r="A3449">
            <v>89532</v>
          </cell>
          <cell r="B3449" t="str">
            <v>LUVA DE REDUÇÃO, PVC, SOLDÁVEL, DN 32mm X 25mm, INStALADO Em PRUmADA DE ÁGUA - FORNECImENtO E INStALAÇÃO. AF_12/2014</v>
          </cell>
          <cell r="C3449" t="str">
            <v>un.</v>
          </cell>
          <cell r="D3449">
            <v>4.8</v>
          </cell>
        </row>
        <row r="3450">
          <cell r="A3450">
            <v>89533</v>
          </cell>
          <cell r="B3450" t="str">
            <v>JOELhO 45 GRAUS PARA PÉ DE COLun.A, PVC, SERIE R, ÁGUA PLUVIAL, DN 100 mm, Jun.tA ELÁStICA, FORNECIDO E INStALADO Em RAmAL DE ENCAmINhAmENtO. AF_12/2014</v>
          </cell>
          <cell r="C3450" t="str">
            <v>un.</v>
          </cell>
          <cell r="D3450">
            <v>21.76</v>
          </cell>
        </row>
        <row r="3451">
          <cell r="A3451">
            <v>89534</v>
          </cell>
          <cell r="B3451" t="str">
            <v>LUVA SOLDÁVEL E COm ROSCA, PVC, SOLDÁVEL, DN 25mm X 3/4, INStALADO Em PRUmADA DE ÁGUA - FORNECImENtO E INStALAÇÃO. AF_12/2014</v>
          </cell>
          <cell r="C3451" t="str">
            <v>un.</v>
          </cell>
          <cell r="D3451">
            <v>3.45</v>
          </cell>
        </row>
        <row r="3452">
          <cell r="A3452">
            <v>89535</v>
          </cell>
          <cell r="B3452" t="str">
            <v>CURVA 87 GRAUS E 30 mINUtOS, PVC, SERIE R, ÁGUA PLUVIAL, DN 100 mm, Jun.tA ELÁStICA, FORNECIDO E INStALADO Em RAmAL DE ENCAmINhAmENtO. AF_12/2014</v>
          </cell>
          <cell r="C3452" t="str">
            <v>un.</v>
          </cell>
          <cell r="D3452">
            <v>33.26</v>
          </cell>
        </row>
        <row r="3453">
          <cell r="A3453">
            <v>89536</v>
          </cell>
          <cell r="B3453" t="str">
            <v>un.IÃO, PVC, SOLDÁVEL, DN 25mm, INStALADO Em PRUmADA DE ÁGUA - FORNECImENtO E INStALAÇÃO. AF_12/2014</v>
          </cell>
          <cell r="C3453" t="str">
            <v>un.</v>
          </cell>
          <cell r="D3453">
            <v>8.2200000000000006</v>
          </cell>
        </row>
        <row r="3454">
          <cell r="A3454">
            <v>89538</v>
          </cell>
          <cell r="B3454" t="str">
            <v>ADAPtADOR CURtO COm BOLSA E ROSCA PARA REGIStRO, PVC, SOLDÁVEL, DN 25mm X 3/4, INStALADO Em PRUmADA DE ÁGUA - FORNECImENtO E INStALAÇÃO. AF_12/2014</v>
          </cell>
          <cell r="C3454" t="str">
            <v>un.</v>
          </cell>
          <cell r="D3454">
            <v>2.96</v>
          </cell>
        </row>
        <row r="3455">
          <cell r="A3455">
            <v>89540</v>
          </cell>
          <cell r="B3455" t="str">
            <v>CURVA DE tRANSPOSIÇÃO, PVC, SOLDÁVEL, DN 25mm, INStALADO Em PRUmADA DE ÁGUA  - FORNECImENtO E INStALAÇÃO. AF_12/2014</v>
          </cell>
          <cell r="C3455" t="str">
            <v>un.</v>
          </cell>
          <cell r="D3455">
            <v>6.9</v>
          </cell>
        </row>
        <row r="3456">
          <cell r="A3456">
            <v>89541</v>
          </cell>
          <cell r="B3456" t="str">
            <v>LUVA, PVC, SOLDÁVEL, DN 32mm, INStALADO Em PRUmADA DE ÁGUA - FORNECImENtO E INStALAÇÃO. AF_12/2014</v>
          </cell>
          <cell r="C3456" t="str">
            <v>un.</v>
          </cell>
          <cell r="D3456">
            <v>4.25</v>
          </cell>
        </row>
        <row r="3457">
          <cell r="A3457">
            <v>89542</v>
          </cell>
          <cell r="B3457" t="str">
            <v>LUVA DE CORRER, PVC, SOLDÁVEL, DN 32mm, INStALADO Em PRUmADA DE ÁGUA - FORNECImENtO E INStALAÇÃO. AF_12/2014</v>
          </cell>
          <cell r="C3457" t="str">
            <v>un.</v>
          </cell>
          <cell r="D3457">
            <v>18.97</v>
          </cell>
        </row>
        <row r="3458">
          <cell r="A3458">
            <v>89544</v>
          </cell>
          <cell r="B3458" t="str">
            <v>LUVA SImPLES, PVC, SERIE R, ÁGUA PLUVIAL, DN 40 mm, Jun.tA SOLDÁVEL, FORNECIDO E INStALADO Em RAmAL DE ENCAmINhAmENtO. AF_12/2014</v>
          </cell>
          <cell r="C3458" t="str">
            <v>un.</v>
          </cell>
          <cell r="D3458">
            <v>5.67</v>
          </cell>
        </row>
        <row r="3459">
          <cell r="A3459">
            <v>89545</v>
          </cell>
          <cell r="B3459" t="str">
            <v>LUVA SImPLES, PVC, SERIE R, ÁGUA PLUVIAL, DN 50 mm, Jun.tA ELÁStICA, FORNECIDO E INStALADO Em RAmAL DE ENCAmINhAmENtO. AF_12/2014</v>
          </cell>
          <cell r="C3459" t="str">
            <v>un.</v>
          </cell>
          <cell r="D3459">
            <v>8.09</v>
          </cell>
        </row>
        <row r="3460">
          <cell r="A3460">
            <v>89546</v>
          </cell>
          <cell r="B3460" t="str">
            <v>BUChA DE REDUÇÃO LONGA, PVC, SERIE R, ÁGUA PLUVIAL, DN 50 X 40 mm, Jun.tA ELÁStICA, FORNECIDO E INStALADO Em RAmAL DE ENCAmINhAmENtO. AF_12/2014</v>
          </cell>
          <cell r="C3460" t="str">
            <v>un.</v>
          </cell>
          <cell r="D3460">
            <v>7.12</v>
          </cell>
        </row>
        <row r="3461">
          <cell r="A3461">
            <v>89547</v>
          </cell>
          <cell r="B3461" t="str">
            <v>LUVA SImPLES, PVC, SERIE R, ÁGUA PLUVIAL, DN 75 mm, Jun.tA ELÁStICA, FORNECIDO E INStALADO Em RAmAL DE ENCAmINhAmENtO. AF_12/2014</v>
          </cell>
          <cell r="C3461" t="str">
            <v>un.</v>
          </cell>
          <cell r="D3461">
            <v>12.2</v>
          </cell>
        </row>
        <row r="3462">
          <cell r="A3462">
            <v>89548</v>
          </cell>
          <cell r="B3462" t="str">
            <v>LUVA DE CORRER, PVC, SERIE R, ÁGUA PLUVIAL, DN 75 mm, Jun.tA ELÁStICA, FORNECIDO E INStALADO Em RAmAL DE ENCAmINhAmENtO. AF_12/2014</v>
          </cell>
          <cell r="C3462" t="str">
            <v>un.</v>
          </cell>
          <cell r="D3462">
            <v>13.12</v>
          </cell>
        </row>
        <row r="3463">
          <cell r="A3463">
            <v>89549</v>
          </cell>
          <cell r="B3463" t="str">
            <v>REDUÇÃO EXCÊNtRICA, PVC, SERIE R, ÁGUA PLUVIAL, DN 75 X 50 mm, Jun.tA ELÁStICA, FORNECIDO E INStALADO Em RAmAL DE ENCAmINhAmENtO. AF_12/2014</v>
          </cell>
          <cell r="C3463" t="str">
            <v>un.</v>
          </cell>
          <cell r="D3463">
            <v>9.75</v>
          </cell>
        </row>
        <row r="3464">
          <cell r="A3464">
            <v>89550</v>
          </cell>
          <cell r="B3464" t="str">
            <v>tÊ DE INSPEÇÃO, PVC, SERIE R, ÁGUA PLUVIAL, DN 75 mm, Jun.tA ELÁStICA, FORNECIDO E INStALADO Em RAmAL DE ENCAmINhAmENtO. AF_12/2014</v>
          </cell>
          <cell r="C3464" t="str">
            <v>un.</v>
          </cell>
          <cell r="D3464">
            <v>22.25</v>
          </cell>
        </row>
        <row r="3465">
          <cell r="A3465">
            <v>89551</v>
          </cell>
          <cell r="B3465" t="str">
            <v>LUVA SOLDÁVEL E COm ROSCA, PVC, SOLDÁVEL, DN 32mm X 1, INStALADO Em PRUmADA DE ÁGUA - FORNECImENtO E INStALAÇÃO. AF_12/2014</v>
          </cell>
          <cell r="C3465" t="str">
            <v>un.</v>
          </cell>
          <cell r="D3465">
            <v>6.48</v>
          </cell>
        </row>
        <row r="3466">
          <cell r="A3466">
            <v>89552</v>
          </cell>
          <cell r="B3466" t="str">
            <v>un.IÃO, PVC, SOLDÁVEL, DN 32mm, INStALADO Em PRUmADA DE ÁGUA - FORNECImENtO E INStALAÇÃO. AF_12/2014</v>
          </cell>
          <cell r="C3466" t="str">
            <v>un.</v>
          </cell>
          <cell r="D3466">
            <v>12.55</v>
          </cell>
        </row>
        <row r="3467">
          <cell r="A3467">
            <v>89553</v>
          </cell>
          <cell r="B3467" t="str">
            <v>ADAPtADOR CURtO COm BOLSA E ROSCA PARA REGIStRO, PVC, SOLDÁVEL, DN 32mm X 1, INStALADO Em PRUmADA DE ÁGUA - FORNECImENtO E INStALAÇÃO. AF_12/2014</v>
          </cell>
          <cell r="C3467" t="str">
            <v>un.</v>
          </cell>
          <cell r="D3467">
            <v>4.18</v>
          </cell>
        </row>
        <row r="3468">
          <cell r="A3468">
            <v>89554</v>
          </cell>
          <cell r="B3468" t="str">
            <v>LUVA SImPLES, PVC, SERIE R, ÁGUA PLUVIAL, DN 100 mm, Jun.tA ELÁStICA, FORNECIDO E INStALADO Em RAmAL DE ENCAmINhAmENtO. AF_12/2014</v>
          </cell>
          <cell r="C3468" t="str">
            <v>un.</v>
          </cell>
          <cell r="D3468">
            <v>15.15</v>
          </cell>
        </row>
        <row r="3469">
          <cell r="A3469">
            <v>89555</v>
          </cell>
          <cell r="B3469" t="str">
            <v>CURVA DE tRANSPOSIÇÃO, PVC, SOLDÁVEL, DN 32mm, INStALADO Em PRUmADA DE ÁGUA   FORNECImENtO E INStALAÇÃO. AF_12/2014</v>
          </cell>
          <cell r="C3469" t="str">
            <v>un.</v>
          </cell>
          <cell r="D3469">
            <v>15.08</v>
          </cell>
        </row>
        <row r="3470">
          <cell r="A3470">
            <v>89556</v>
          </cell>
          <cell r="B3470" t="str">
            <v>LUVA DE CORRER, PVC, SERIE R, ÁGUA PLUVIAL, DN 100 mm, Jun.tA ELÁStICA, FORNECIDO E INStALADO Em RAmAL DE ENCAmINhAmENtO. AF_12/2014</v>
          </cell>
          <cell r="C3470" t="str">
            <v>un.</v>
          </cell>
          <cell r="D3470">
            <v>21.41</v>
          </cell>
        </row>
        <row r="3471">
          <cell r="A3471">
            <v>89557</v>
          </cell>
          <cell r="B3471" t="str">
            <v>REDUÇÃO EXCÊNtRICA, PVC, SERIE R, ÁGUA PLUVIAL, DN 100 X 75 mm, Jun.tA ELÁStICA, FORNECIDO E INStALADO Em RAmAL DE ENCAmINhAmENtO. AF_12/2014</v>
          </cell>
          <cell r="C3471" t="str">
            <v>un.</v>
          </cell>
          <cell r="D3471">
            <v>17.3</v>
          </cell>
        </row>
        <row r="3472">
          <cell r="A3472">
            <v>89558</v>
          </cell>
          <cell r="B3472" t="str">
            <v>LUVA, PVC, SOLDÁVEL, DN 40mm, INStALADO Em PRUmADA DE ÁGUA - FORNECImENtO E INStALAÇÃO. AF_12/2014</v>
          </cell>
          <cell r="C3472" t="str">
            <v>un.</v>
          </cell>
          <cell r="D3472">
            <v>6.27</v>
          </cell>
        </row>
        <row r="3473">
          <cell r="A3473">
            <v>89559</v>
          </cell>
          <cell r="B3473" t="str">
            <v>tÊ DE INSPEÇÃO, PVC, SERIE R, ÁGUA PLUVIAL, DN 100 mm, Jun.tA ELÁStICA, FORNECIDO E INStALADO Em RAmAL DE ENCAmINhAmENtO. AF_12/2014</v>
          </cell>
          <cell r="C3473" t="str">
            <v>un.</v>
          </cell>
          <cell r="D3473">
            <v>36.340000000000003</v>
          </cell>
        </row>
        <row r="3474">
          <cell r="A3474">
            <v>89561</v>
          </cell>
          <cell r="B3474" t="str">
            <v>Jun.ÇÃO SImPLES, PVC, SERIE R, ÁGUA PLUVIAL, DN 40 mm, Jun.tA SOLDÁVEL, FORNECIDO E INStALADO Em RAmAL DE ENCAmINhAmENtO. AF_12/2014</v>
          </cell>
          <cell r="C3474" t="str">
            <v>un.</v>
          </cell>
          <cell r="D3474">
            <v>8.6300000000000008</v>
          </cell>
        </row>
        <row r="3475">
          <cell r="A3475">
            <v>89562</v>
          </cell>
          <cell r="B3475" t="str">
            <v>LUVA DE REDUÇÃO, PVC, SOLDÁVEL, DN 40mm X 32mm, INStALADO Em PRUmADA DE ÁGUA - FORNECImENtO E INStALAÇÃO. AF_12/2014</v>
          </cell>
          <cell r="C3475" t="str">
            <v>un.</v>
          </cell>
          <cell r="D3475">
            <v>6.63</v>
          </cell>
        </row>
        <row r="3476">
          <cell r="A3476">
            <v>89563</v>
          </cell>
          <cell r="B3476" t="str">
            <v>Jun.ÇÃO SImPLES, PVC, SERIE R, ÁGUA PLUVIAL, DN 50 mm, Jun.tA ELÁStICA, FORNECIDO E INStALADO Em RAmAL DE ENCAmINhAmENtO. AF_12/2014</v>
          </cell>
          <cell r="C3476" t="str">
            <v>un.</v>
          </cell>
          <cell r="D3476">
            <v>13.6</v>
          </cell>
        </row>
        <row r="3477">
          <cell r="A3477">
            <v>89564</v>
          </cell>
          <cell r="B3477" t="str">
            <v>LUVA COm ROSCA, PVC, SOLDÁVEL, DN 40mm X 1.1/4, INStALADO Em PRUmADA DE ÁGUA - FORNECImENtO E INStALAÇÃO. AF_12/2014</v>
          </cell>
          <cell r="C3477" t="str">
            <v>un.</v>
          </cell>
          <cell r="D3477">
            <v>11.44</v>
          </cell>
        </row>
        <row r="3478">
          <cell r="A3478">
            <v>89565</v>
          </cell>
          <cell r="B3478" t="str">
            <v>Jun.ÇÃO SImPLES, PVC, SERIE R, ÁGUA PLUVIAL, DN 75 X 75 mm, Jun.tA ELÁStICA, FORNECIDO E INStALADO Em RAmAL DE ENCAmINhAmENtO. AF_12/2014</v>
          </cell>
          <cell r="C3478" t="str">
            <v>un.</v>
          </cell>
          <cell r="D3478">
            <v>31.74</v>
          </cell>
        </row>
        <row r="3479">
          <cell r="A3479">
            <v>89566</v>
          </cell>
          <cell r="B3479" t="str">
            <v>tÊ, PVC, SERIE R, ÁGUA PLUVIAL, DN 75 mm, Jun.tA ELÁStICA, FORNECIDO E INStALADO Em RAmAL DE ENCAmINhAmENtO. AF_12/2014</v>
          </cell>
          <cell r="C3479" t="str">
            <v>un.</v>
          </cell>
          <cell r="D3479">
            <v>27.77</v>
          </cell>
        </row>
        <row r="3480">
          <cell r="A3480">
            <v>89567</v>
          </cell>
          <cell r="B3480" t="str">
            <v>Jun.ÇÃO SImPLES, PVC, SERIE R, ÁGUA PLUVIAL, DN 100 X 100 mm, Jun.tA ELÁStICA, FORNECIDO E INStALADO Em RAmAL DE ENCAmINhAmENtO. AF_12/2014</v>
          </cell>
          <cell r="C3480" t="str">
            <v>un.</v>
          </cell>
          <cell r="D3480">
            <v>46.58</v>
          </cell>
        </row>
        <row r="3481">
          <cell r="A3481">
            <v>89568</v>
          </cell>
          <cell r="B3481" t="str">
            <v>un.IÃO, PVC, SOLDÁVEL, DN 40mm, INStALADO Em PRUmADA DE ÁGUA - FORNECImENtO E INStALAÇÃO. AF_12/2014</v>
          </cell>
          <cell r="C3481" t="str">
            <v>un.</v>
          </cell>
          <cell r="D3481">
            <v>22.34</v>
          </cell>
        </row>
        <row r="3482">
          <cell r="A3482">
            <v>89569</v>
          </cell>
          <cell r="B3482" t="str">
            <v>Jun.ÇÃO SImPLES, PVC, SERIE R, ÁGUA PLUVIAL, DN 100 X 75 mm, Jun.tA ELÁStICA, FORNECIDO E INStALADO Em RAmAL DE ENCAmINhAmENtO. AF_12/2014</v>
          </cell>
          <cell r="C3482" t="str">
            <v>un.</v>
          </cell>
          <cell r="D3482">
            <v>44.23</v>
          </cell>
        </row>
        <row r="3483">
          <cell r="A3483">
            <v>89570</v>
          </cell>
          <cell r="B3483" t="str">
            <v>ADAPtADOR CURtO COm BOLSA E ROSCA PARA REGIStRO, PVC, SOLDÁVEL, DN 40mm X 1.1/2, INStALADO Em PRUmADA DE ÁGUA - FORNECImENtO E INStALAÇÃO. AF_12/2014</v>
          </cell>
          <cell r="C3483" t="str">
            <v>un.</v>
          </cell>
          <cell r="D3483">
            <v>8.31</v>
          </cell>
        </row>
        <row r="3484">
          <cell r="A3484">
            <v>89571</v>
          </cell>
          <cell r="B3484" t="str">
            <v>tÊ, PVC, SERIE R, ÁGUA PLUVIAL, DN 100 X 100 mm, Jun.tA ELÁStICA, FORNECIDO E INStALADO Em RAmAL DE ENCAmINhAmENtO. AF_12/2014</v>
          </cell>
          <cell r="C3484" t="str">
            <v>un.</v>
          </cell>
          <cell r="D3484">
            <v>43.1</v>
          </cell>
        </row>
        <row r="3485">
          <cell r="A3485">
            <v>89572</v>
          </cell>
          <cell r="B3485" t="str">
            <v>ADAPtADOR CURtO COm BOLSA E ROSCA PARA REGIStRO, PVC, SOLDÁVEL, DN 40mm X 1.1/4, INStALADO Em PRUmADA DE ÁGUA - FORNECImENtO E INStALAÇÃO. AF_12/2014</v>
          </cell>
          <cell r="C3485" t="str">
            <v>un.</v>
          </cell>
          <cell r="D3485">
            <v>5.98</v>
          </cell>
        </row>
        <row r="3486">
          <cell r="A3486">
            <v>89573</v>
          </cell>
          <cell r="B3486" t="str">
            <v>tÊ, PVC, SERIE R, ÁGUA PLUVIAL, DN 100 X 75 mm, Jun.tA ELÁStICA, FORNECIDO E INStALADO Em RAmAL DE ENCAmINhAmENtO. AF_12/2014</v>
          </cell>
          <cell r="C3486" t="str">
            <v>un.</v>
          </cell>
          <cell r="D3486">
            <v>39.51</v>
          </cell>
        </row>
        <row r="3487">
          <cell r="A3487">
            <v>89574</v>
          </cell>
          <cell r="B3487" t="str">
            <v>Jun.ÇÃO DUPLA, PVC, SERIE R, ÁGUA PLUVIAL, DN 100 X 100 X 100 mm, Jun.tA ELÁStICA, FORNECIDO E INStALADO Em RAmAL DE ENCAmINhAmENtO. AF_12/2014</v>
          </cell>
          <cell r="C3487" t="str">
            <v>un.</v>
          </cell>
          <cell r="D3487">
            <v>75.64</v>
          </cell>
        </row>
        <row r="3488">
          <cell r="A3488">
            <v>89575</v>
          </cell>
          <cell r="B3488" t="str">
            <v>LUVA, PVC, SOLDÁVEL, DN 50mm, INStALADO Em PRUmADA DE ÁGUA - FORNECImENtO E INStALAÇÃO. AF_12/2014</v>
          </cell>
          <cell r="C3488" t="str">
            <v>un.</v>
          </cell>
          <cell r="D3488">
            <v>7.96</v>
          </cell>
        </row>
        <row r="3489">
          <cell r="A3489">
            <v>89577</v>
          </cell>
          <cell r="B3489" t="str">
            <v>LUVA DE CORRER, PVC, SOLDÁVEL, DN 50mm, INStALADO Em PRUmADA DE ÁGUA - FORNECImENtO E INStALAÇÃO. AF_12/2014</v>
          </cell>
          <cell r="C3489" t="str">
            <v>un.</v>
          </cell>
          <cell r="D3489">
            <v>23.09</v>
          </cell>
        </row>
        <row r="3490">
          <cell r="A3490">
            <v>89579</v>
          </cell>
          <cell r="B3490" t="str">
            <v>LUVA DE REDUÇÃO, PVC, SOLDÁVEL, DN 50mm X 25mm, INStALADO Em PRUmADA DE ÁGUA   FORNECImENtO E INStALAÇÃO. AF_12/2014</v>
          </cell>
          <cell r="C3490" t="str">
            <v>un.</v>
          </cell>
          <cell r="D3490">
            <v>8.1300000000000008</v>
          </cell>
        </row>
        <row r="3491">
          <cell r="A3491">
            <v>89581</v>
          </cell>
          <cell r="B3491" t="str">
            <v>JOELhO 90 GRAUS, PVC, SERIE R, ÁGUA PLUVIAL, DN 75 mm, Jun.tA ELÁStICA, FORNECIDO E INStALADO Em CONDUtORES VERtICAIS DE ÁGUAS PLUVIAIS. AF_12/2014</v>
          </cell>
          <cell r="C3491" t="str">
            <v>un.</v>
          </cell>
          <cell r="D3491">
            <v>16.18</v>
          </cell>
        </row>
        <row r="3492">
          <cell r="A3492">
            <v>89582</v>
          </cell>
          <cell r="B3492" t="str">
            <v>JOELhO 45 GRAUS, PVC, SERIE R, ÁGUA PLUVIAL, DN 75 mm, Jun.tA ELÁStICA, FORNECIDO E INStALADO Em CONDUtORES VERtICAIS DE ÁGUAS PLUVIAIS. AF_12/2014</v>
          </cell>
          <cell r="C3492" t="str">
            <v>un.</v>
          </cell>
          <cell r="D3492">
            <v>14.34</v>
          </cell>
        </row>
        <row r="3493">
          <cell r="A3493">
            <v>89583</v>
          </cell>
          <cell r="B3493" t="str">
            <v>CURVA 87 GRAUS E 30 mINUtOS, PVC, SERIE R, ÁGUA PLUVIAL, DN 75 mm, Jun.tA ELÁStICA, FORNECIDO E INStALADO Em CONDUtORES VERtICAIS DE ÁGUAS PLUVIAIS. AF_12/2014</v>
          </cell>
          <cell r="C3493" t="str">
            <v>un.</v>
          </cell>
          <cell r="D3493">
            <v>21.05</v>
          </cell>
        </row>
        <row r="3494">
          <cell r="A3494">
            <v>89584</v>
          </cell>
          <cell r="B3494" t="str">
            <v>JOELhO 90 GRAUS, PVC, SERIE R, ÁGUA PLUVIAL, DN 100 mm, Jun.tA ELÁStICA, FORNECIDO E INStALADO Em CONDUtORES VERtICAIS DE ÁGUAS PLUVIAIS. AF_12/2014</v>
          </cell>
          <cell r="C3494" t="str">
            <v>un.</v>
          </cell>
          <cell r="D3494">
            <v>24.59</v>
          </cell>
        </row>
        <row r="3495">
          <cell r="A3495">
            <v>89585</v>
          </cell>
          <cell r="B3495" t="str">
            <v>JOELhO 45 GRAUS, PVC, SERIE R, ÁGUA PLUVIAL, DN 100 mm, Jun.tA ELÁStICA, FORNECIDO E INStALADO Em CONDUtORES VERtICAIS DE ÁGUAS PLUVIAIS. AF_12/2014</v>
          </cell>
          <cell r="C3495" t="str">
            <v>un.</v>
          </cell>
          <cell r="D3495">
            <v>20.11</v>
          </cell>
        </row>
        <row r="3496">
          <cell r="A3496">
            <v>89586</v>
          </cell>
          <cell r="B3496" t="str">
            <v>JOELhO 45 GRAUS PARA PÉ DE COLun.A, PVC, SERIE R, ÁGUA PLUVIAL, DN 100 mm, Jun.tA ELÁStICA, FORNECIDO E INStALADO Em CONDUtORES VERtICAIS DE ÁGUAS PLUVIAIS. AF_12/2014</v>
          </cell>
          <cell r="C3496" t="str">
            <v>un.</v>
          </cell>
          <cell r="D3496">
            <v>20.11</v>
          </cell>
        </row>
        <row r="3497">
          <cell r="A3497">
            <v>89587</v>
          </cell>
          <cell r="B3497" t="str">
            <v>CURVA 87 GRAUS E 30 mINUtOS, PVC, SERIE R, ÁGUA PLUVIAL, DN 100 mm, Jun.tA ELÁStICA, FORNECIDO E INStALADO Em CONDUtORES VERtICAIS DE ÁGUAS PLUVIAIS. AF_12/2014</v>
          </cell>
          <cell r="C3497" t="str">
            <v>un.</v>
          </cell>
          <cell r="D3497">
            <v>31.61</v>
          </cell>
        </row>
        <row r="3498">
          <cell r="A3498">
            <v>89590</v>
          </cell>
          <cell r="B3498" t="str">
            <v>JOELhO 90 GRAUS, PVC, SERIE R, ÁGUA PLUVIAL, DN 150 mm, Jun.tA ELÁStICA, FORNECIDO E INStALADO Em CONDUtORES VERtICAIS DE ÁGUAS PLUVIAIS. AF_12/2014</v>
          </cell>
          <cell r="C3498" t="str">
            <v>un.</v>
          </cell>
          <cell r="D3498">
            <v>75.48</v>
          </cell>
        </row>
        <row r="3499">
          <cell r="A3499">
            <v>89591</v>
          </cell>
          <cell r="B3499" t="str">
            <v>JOELhO 45 GRAUS, PVC, SERIE R, ÁGUA PLUVIAL, DN 150 mm, Jun.tA ELÁStICA, FORNECIDO E INStALADO Em CONDUtORES VERtICAIS DE ÁGUAS PLUVIAIS. AF_12/2014</v>
          </cell>
          <cell r="C3499" t="str">
            <v>un.</v>
          </cell>
          <cell r="D3499">
            <v>62.62</v>
          </cell>
        </row>
        <row r="3500">
          <cell r="A3500">
            <v>89592</v>
          </cell>
          <cell r="B3500" t="str">
            <v>CURVA 87 GRAUS E 30 mINUtOS, PVC, SERIE R, ÁGUA PLUVIAL, DN 150 mm, Jun.tA ELÁStICA, FORNECIDO E INStALADO Em CONDUtORES VERtICAIS DE ÁGUAS PLUVIAIS. AF_12/2014</v>
          </cell>
          <cell r="C3500" t="str">
            <v>un.</v>
          </cell>
          <cell r="D3500">
            <v>100.01</v>
          </cell>
        </row>
        <row r="3501">
          <cell r="A3501">
            <v>89593</v>
          </cell>
          <cell r="B3501" t="str">
            <v>LUVA COm ROSCA, PVC, SOLDÁVEL, DN 50mm X 1.1/2, INStALADO Em PRUmADA DE ÁGUA - FORNECImENtO E INStALAÇÃO. AF_12/2014</v>
          </cell>
          <cell r="C3501" t="str">
            <v>un.</v>
          </cell>
          <cell r="D3501">
            <v>21</v>
          </cell>
        </row>
        <row r="3502">
          <cell r="A3502">
            <v>89594</v>
          </cell>
          <cell r="B3502" t="str">
            <v>un.IÃO, PVC, SOLDÁVEL, DN 50mm, INStALADO Em PRUmADA DE ÁGUA - FORNECImENtO E INStALAÇÃO. AF_12/2014</v>
          </cell>
          <cell r="C3502" t="str">
            <v>un.</v>
          </cell>
          <cell r="D3502">
            <v>25.12</v>
          </cell>
        </row>
        <row r="3503">
          <cell r="A3503">
            <v>89595</v>
          </cell>
          <cell r="B3503" t="str">
            <v>ADAPtADOR CURtO COm BOLSA E ROSCA PARA REGIStRO, PVC, SOLDÁVEL, DN 50mm X 1.1/4, INStALADO Em PRUmADA DE ÁGUA - FORNECImENtO E INStALAÇÃO. AF_12/2014</v>
          </cell>
          <cell r="C3503" t="str">
            <v>un.</v>
          </cell>
          <cell r="D3503">
            <v>10.26</v>
          </cell>
        </row>
        <row r="3504">
          <cell r="A3504">
            <v>89596</v>
          </cell>
          <cell r="B3504" t="str">
            <v>ADAPtADOR CURtO COm BOLSA E ROSCA PARA REGIStRO, PVC, SOLDÁVEL, DN 50mm X 1.1/2, INStALADO Em PRUmADA DE ÁGUA - FORNECImENtO E INStALAÇÃO. AF_12/2014</v>
          </cell>
          <cell r="C3504" t="str">
            <v>un.</v>
          </cell>
          <cell r="D3504">
            <v>7.84</v>
          </cell>
        </row>
        <row r="3505">
          <cell r="A3505">
            <v>89597</v>
          </cell>
          <cell r="B3505" t="str">
            <v>LUVA, PVC, SOLDÁVEL, DN 60mm, INStALADO Em PRUmADA DE ÁGUA - FORNECImENtO E INStALAÇÃO. AF_12/2014</v>
          </cell>
          <cell r="C3505" t="str">
            <v>un.</v>
          </cell>
          <cell r="D3505">
            <v>14.01</v>
          </cell>
        </row>
        <row r="3506">
          <cell r="A3506">
            <v>89598</v>
          </cell>
          <cell r="B3506" t="str">
            <v>LUVA DE CORRER, PVC, SOLDÁVEL, DN 60mm, INStALADO Em PRUmADA DE ÁGUA   FORNECImENtO E INStALAÇÃO. AF_12/2014</v>
          </cell>
          <cell r="C3506" t="str">
            <v>un.</v>
          </cell>
          <cell r="D3506">
            <v>34.51</v>
          </cell>
        </row>
        <row r="3507">
          <cell r="A3507">
            <v>89599</v>
          </cell>
          <cell r="B3507" t="str">
            <v>LUVA SImPLES, PVC, SERIE R, ÁGUA PLUVIAL, DN 75 mm, Jun.tA ELÁStICA, FORNECIDO E INStALADO Em CONDUtORES VERtICAIS DE ÁGUAS PLUVIAIS. AF_12/2014</v>
          </cell>
          <cell r="C3507" t="str">
            <v>un.</v>
          </cell>
          <cell r="D3507">
            <v>10.96</v>
          </cell>
        </row>
        <row r="3508">
          <cell r="A3508">
            <v>89600</v>
          </cell>
          <cell r="B3508" t="str">
            <v>LUVA DE CORRER, PVC, SERIE R, ÁGUA PLUVIAL, DN 75 mm, Jun.tA ELÁStICA, FORNECIDO E INStALADO Em CONDUtORES VERtICAIS DE ÁGUAS PLUVIAIS. AF_12/2014</v>
          </cell>
          <cell r="C3508" t="str">
            <v>un.</v>
          </cell>
          <cell r="D3508">
            <v>11.88</v>
          </cell>
        </row>
        <row r="3509">
          <cell r="A3509">
            <v>89605</v>
          </cell>
          <cell r="B3509" t="str">
            <v>LUVA DE REDUÇÃO, PVC, SOLDÁVEL, DN 60mm X 50mm, INStALADO Em PRUmADA DE ÁGUA - FORNECImENtO E INStALAÇÃO. AF_12/2014</v>
          </cell>
          <cell r="C3509" t="str">
            <v>un.</v>
          </cell>
          <cell r="D3509">
            <v>13.71</v>
          </cell>
        </row>
        <row r="3510">
          <cell r="A3510">
            <v>89609</v>
          </cell>
          <cell r="B3510" t="str">
            <v>un.IÃO, PVC, SOLDÁVEL, DN 60mm, INStALADO Em PRUmADA DE ÁGUA - FORNECImENtO E INStALAÇÃO. AF_12/2014</v>
          </cell>
          <cell r="C3510" t="str">
            <v>un.</v>
          </cell>
          <cell r="D3510">
            <v>56.95</v>
          </cell>
        </row>
        <row r="3511">
          <cell r="A3511">
            <v>89610</v>
          </cell>
          <cell r="B3511" t="str">
            <v>ADAPtADOR CURtO COm BOLSA E ROSCA PARA REGIStRO, PVC, SOLDÁVEL, DN 60mm X 2, INStALADO Em PRUmADA DE ÁGUA - FORNECImENtO E INStALAÇÃO. AF_12/2014</v>
          </cell>
          <cell r="C3511" t="str">
            <v>un.</v>
          </cell>
          <cell r="D3511">
            <v>14.02</v>
          </cell>
        </row>
        <row r="3512">
          <cell r="A3512">
            <v>89611</v>
          </cell>
          <cell r="B3512" t="str">
            <v>LUVA, PVC, SOLDÁVEL, DN 75mm, INStALADO Em PRUmADA DE ÁGUA - FORNECImENtO E INStALAÇÃO. AF_12/2014</v>
          </cell>
          <cell r="C3512" t="str">
            <v>un.</v>
          </cell>
          <cell r="D3512">
            <v>22.49</v>
          </cell>
        </row>
        <row r="3513">
          <cell r="A3513">
            <v>89612</v>
          </cell>
          <cell r="B3513" t="str">
            <v>un.IÃO, PVC, SOLDÁVEL, DN 75mm, INStALADO Em PRUmADA DE ÁGUA - FORNECImENtO E INStALAÇÃO. AF_12/2014</v>
          </cell>
          <cell r="C3513" t="str">
            <v>un.</v>
          </cell>
          <cell r="D3513">
            <v>111.31</v>
          </cell>
        </row>
        <row r="3514">
          <cell r="A3514">
            <v>89613</v>
          </cell>
          <cell r="B3514" t="str">
            <v>ADAPtADOR CURtO COm BOLSA E ROSCA PARA REGIStRO, PVC, SOLDÁVEL, DN 75mm X 2.1/2, INStALADO Em PRUmADA DE ÁGUA - FORNECImENtO E INStALAÇÃO. AF_12/2014</v>
          </cell>
          <cell r="C3514" t="str">
            <v>un.</v>
          </cell>
          <cell r="D3514">
            <v>20.27</v>
          </cell>
        </row>
        <row r="3515">
          <cell r="A3515">
            <v>89614</v>
          </cell>
          <cell r="B3515" t="str">
            <v>LUVA, PVC, SOLDÁVEL, DN 85mm, INStALADO Em PRUmADA DE ÁGUA - FORNECImENtO E INStALAÇÃO. AF_12/2014</v>
          </cell>
          <cell r="C3515" t="str">
            <v>un.</v>
          </cell>
          <cell r="D3515">
            <v>41.32</v>
          </cell>
        </row>
        <row r="3516">
          <cell r="A3516">
            <v>89615</v>
          </cell>
          <cell r="B3516" t="str">
            <v>un.IÃO, PVC, SOLDÁVEL, DN 85mm, INStALADO Em PRUmADA DE ÁGUA - FORNECImENtO E INStALAÇÃO. AF_12/2014</v>
          </cell>
          <cell r="C3516" t="str">
            <v>un.</v>
          </cell>
          <cell r="D3516">
            <v>167.65</v>
          </cell>
        </row>
        <row r="3517">
          <cell r="A3517">
            <v>89616</v>
          </cell>
          <cell r="B3517" t="str">
            <v>ADAPtADOR CURtO COm BOLSA E ROSCA PARA REGIStRO, PVC, SOLDÁVEL, DN 85mm X 3, INStALADO Em PRUmADA DE ÁGUA - FORNECImENtO E INStALAÇÃO. AF_12/2014</v>
          </cell>
          <cell r="C3517" t="str">
            <v>un.</v>
          </cell>
          <cell r="D3517">
            <v>28.86</v>
          </cell>
        </row>
        <row r="3518">
          <cell r="A3518">
            <v>89617</v>
          </cell>
          <cell r="B3518" t="str">
            <v>tE, PVC, SOLDÁVEL, DN 25mm, INStALADO Em PRUmADA DE ÁGUA - FORNECImENtO E INStALAÇÃO. AF_12/2014</v>
          </cell>
          <cell r="C3518" t="str">
            <v>un.</v>
          </cell>
          <cell r="D3518">
            <v>5.25</v>
          </cell>
        </row>
        <row r="3519">
          <cell r="A3519">
            <v>89618</v>
          </cell>
          <cell r="B3519" t="str">
            <v>tÊ COm BUChA DE LAtÃO NA BOLSA CENtRAL, PVC, SOLDÁVEL, DN 25mm X 1/2, INStALADO Em PRUmADA DE ÁGUA - FORNECImENtO E INStALAÇÃO. AF_12/2014</v>
          </cell>
          <cell r="C3519" t="str">
            <v>un.</v>
          </cell>
          <cell r="D3519">
            <v>10.19</v>
          </cell>
        </row>
        <row r="3520">
          <cell r="A3520">
            <v>89619</v>
          </cell>
          <cell r="B3520" t="str">
            <v>tÊ DE REDUÇÃO, PVC, SOLDÁVEL, DN 25mm X 20mm, INStALADO Em PRUmADA DE ÁGUA - FORNECImENtO E INStALAÇÃO. AF_12/2014</v>
          </cell>
          <cell r="C3520" t="str">
            <v>un.</v>
          </cell>
          <cell r="D3520">
            <v>6.57</v>
          </cell>
        </row>
        <row r="3521">
          <cell r="A3521">
            <v>89620</v>
          </cell>
          <cell r="B3521" t="str">
            <v>tE, PVC, SOLDÁVEL, DN 32mm, INStALADO Em PRUmADA DE ÁGUA - FORNECImENtO E INStALAÇÃO. AF_12/2014</v>
          </cell>
          <cell r="C3521" t="str">
            <v>un.</v>
          </cell>
          <cell r="D3521">
            <v>8.27</v>
          </cell>
        </row>
        <row r="3522">
          <cell r="A3522">
            <v>89621</v>
          </cell>
          <cell r="B3522" t="str">
            <v>tÊ COm BUChA DE LAtÃO NA BOLSA CENtRAL, PVC, SOLDÁVEL, DN 32mm X 3/4, INStALADO Em PRUmADA DE ÁGUA - FORNECImENtO E INStALAÇÃO. AF_12/2014</v>
          </cell>
          <cell r="C3522" t="str">
            <v>un.</v>
          </cell>
          <cell r="D3522">
            <v>16.66</v>
          </cell>
        </row>
        <row r="3523">
          <cell r="A3523">
            <v>89622</v>
          </cell>
          <cell r="B3523" t="str">
            <v>tÊ DE REDUÇÃO, PVC, SOLDÁVEL, DN 32mm X 25mm, INStALADO Em PRUmADA DE ÁGUA - FORNECImENtO E INStALAÇÃO. AF_12/2014</v>
          </cell>
          <cell r="C3523" t="str">
            <v>un.</v>
          </cell>
          <cell r="D3523">
            <v>9.58</v>
          </cell>
        </row>
        <row r="3524">
          <cell r="A3524">
            <v>89623</v>
          </cell>
          <cell r="B3524" t="str">
            <v>tE, PVC, SOLDÁVEL, DN 40mm, INStALADO Em PRUmADA DE ÁGUA - FORNECImENtO E INStALAÇÃO. AF_12/2014</v>
          </cell>
          <cell r="C3524" t="str">
            <v>un.</v>
          </cell>
          <cell r="D3524">
            <v>12.76</v>
          </cell>
        </row>
        <row r="3525">
          <cell r="A3525">
            <v>89624</v>
          </cell>
          <cell r="B3525" t="str">
            <v>tÊ DE REDUÇÃO, PVC, SOLDÁVEL, DN 40mm X 32mm, INStALADO Em PRUmADA DE ÁGUA - FORNECImENtO E INStALAÇÃO. AF_12/2014</v>
          </cell>
          <cell r="C3525" t="str">
            <v>un.</v>
          </cell>
          <cell r="D3525">
            <v>13.42</v>
          </cell>
        </row>
        <row r="3526">
          <cell r="A3526">
            <v>89625</v>
          </cell>
          <cell r="B3526" t="str">
            <v>tE, PVC, SOLDÁVEL, DN 50mm, INStALADO Em PRUmADA DE ÁGUA - FORNECImENtO E INStALAÇÃO. AF_12/2014</v>
          </cell>
          <cell r="C3526" t="str">
            <v>un.</v>
          </cell>
          <cell r="D3526">
            <v>15.47</v>
          </cell>
        </row>
        <row r="3527">
          <cell r="A3527">
            <v>89626</v>
          </cell>
          <cell r="B3527" t="str">
            <v>tÊ DE REDUÇÃO, PVC, SOLDÁVEL, DN 50mm X 40mm, INStALADO Em PRUmADA DE ÁGUA - FORNECImENtO E INStALAÇÃO. AF_12/2014</v>
          </cell>
          <cell r="C3527" t="str">
            <v>un.</v>
          </cell>
          <cell r="D3527">
            <v>20.56</v>
          </cell>
        </row>
        <row r="3528">
          <cell r="A3528">
            <v>89627</v>
          </cell>
          <cell r="B3528" t="str">
            <v>tÊ DE REDUÇÃO, PVC, SOLDÁVEL, DN 50mm X 25mm, INStALADO Em PRUmADA DE ÁGUA - FORNECImENtO E INStALAÇÃO. AF_12/2014</v>
          </cell>
          <cell r="C3528" t="str">
            <v>un.</v>
          </cell>
          <cell r="D3528">
            <v>14.71</v>
          </cell>
        </row>
        <row r="3529">
          <cell r="A3529">
            <v>89628</v>
          </cell>
          <cell r="B3529" t="str">
            <v>tE, PVC, SOLDÁVEL, DN 60mm, INStALADO Em PRUmADA DE ÁGUA - FORNECImENtO E INStALAÇÃO. AF_12/2014</v>
          </cell>
          <cell r="C3529" t="str">
            <v>un.</v>
          </cell>
          <cell r="D3529">
            <v>30.69</v>
          </cell>
        </row>
        <row r="3530">
          <cell r="A3530">
            <v>89629</v>
          </cell>
          <cell r="B3530" t="str">
            <v>tE, PVC, SOLDÁVEL, DN 75mm, INStALADO Em PRUmADA DE ÁGUA - FORNECImENtO E INStALAÇÃO. AF_12/2014</v>
          </cell>
          <cell r="C3530" t="str">
            <v>un.</v>
          </cell>
          <cell r="D3530">
            <v>54.87</v>
          </cell>
        </row>
        <row r="3531">
          <cell r="A3531">
            <v>89630</v>
          </cell>
          <cell r="B3531" t="str">
            <v>tE DE REDUÇÃO, PVC, SOLDÁVEL, DN 75mm X 50mm, INStALADO Em PRUmADA DE ÁGUA - FORNECImENtO E INStALAÇÃO. AF_12/2014</v>
          </cell>
          <cell r="C3531" t="str">
            <v>un.</v>
          </cell>
          <cell r="D3531">
            <v>47.94</v>
          </cell>
        </row>
        <row r="3532">
          <cell r="A3532">
            <v>89631</v>
          </cell>
          <cell r="B3532" t="str">
            <v>tE, PVC, SOLDÁVEL, DN 85mm, INStALADO Em PRUmADA DE ÁGUA - FORNECImENtO E INStALAÇÃO. AF_12/2014</v>
          </cell>
          <cell r="C3532" t="str">
            <v>un.</v>
          </cell>
          <cell r="D3532">
            <v>82.33</v>
          </cell>
        </row>
        <row r="3533">
          <cell r="A3533">
            <v>89632</v>
          </cell>
          <cell r="B3533" t="str">
            <v>tE DE REDUÇÃO, PVC, SOLDÁVEL, DN 85mm X 60mm, INStALADO Em PRUmADA DE ÁGUA - FORNECImENtO E INStALAÇÃO. AF_12/2014</v>
          </cell>
          <cell r="C3533" t="str">
            <v>un.</v>
          </cell>
          <cell r="D3533">
            <v>68.14</v>
          </cell>
        </row>
        <row r="3534">
          <cell r="A3534">
            <v>89637</v>
          </cell>
          <cell r="B3534" t="str">
            <v>JOELhO 90 GRAUS, CPVC, SOLDÁVEL, DN 15mm, INStALADO Em RAmAL OU SUB-RAmAL DE ÁGUA - FORNECImENtO E INStALAÇÃO. AF_12/2014</v>
          </cell>
          <cell r="C3534" t="str">
            <v>un.</v>
          </cell>
          <cell r="D3534">
            <v>7.26</v>
          </cell>
        </row>
        <row r="3535">
          <cell r="A3535">
            <v>89638</v>
          </cell>
          <cell r="B3535" t="str">
            <v>JOELhO 45 GRAUS, CPVC, SOLDÁVEL, DN 15mm, INStALADO Em RAmAL OU SUB-RAmAL DE ÁGUA - FORNECImENtO E INStALAÇÃO. AF_12/2014</v>
          </cell>
          <cell r="C3535" t="str">
            <v>un.</v>
          </cell>
          <cell r="D3535">
            <v>7.9</v>
          </cell>
        </row>
        <row r="3536">
          <cell r="A3536">
            <v>89639</v>
          </cell>
          <cell r="B3536" t="str">
            <v>CURVA 90 GRAUS, CPVC, SOLDÁVEL, DN 15mm, INStALADO Em RAmAL OU SUB-RAmAL DE ÁGUA - FORNECImENtO E INStALAÇÃO. AF_12/2014</v>
          </cell>
          <cell r="C3536" t="str">
            <v>un.</v>
          </cell>
          <cell r="D3536">
            <v>8.16</v>
          </cell>
        </row>
        <row r="3537">
          <cell r="A3537">
            <v>89640</v>
          </cell>
          <cell r="B3537" t="str">
            <v>JOELhO DE tRANSIÇÃO, 90 GRAUS, CPVC, SOLDÁVEL, DN 15mm X 1/2", INStALADO Em RAmAL OU SUB-RAmAL DE ÁGUA - FORNECImENtO E INStALAÇÃO. AF_12/2014</v>
          </cell>
          <cell r="C3537" t="str">
            <v>un.</v>
          </cell>
          <cell r="D3537">
            <v>12.01</v>
          </cell>
        </row>
        <row r="3538">
          <cell r="A3538">
            <v>89641</v>
          </cell>
          <cell r="B3538" t="str">
            <v>JOELhO 90 GRAUS, CPVC, SOLDÁVEL, DN 22mm, INStALADO Em RAmAL OU SUB-RAmAL DE ÁGUA - FORNECImENtO E INStALAÇÃO. AF_12/2014</v>
          </cell>
          <cell r="C3538" t="str">
            <v>un.</v>
          </cell>
          <cell r="D3538">
            <v>10.02</v>
          </cell>
        </row>
        <row r="3539">
          <cell r="A3539">
            <v>89642</v>
          </cell>
          <cell r="B3539" t="str">
            <v>JOELhO 45 GRAUS, CPVC, SOLDÁVEL, DN 22mm, INStALADO Em RAmAL OU SUB-RAmAL DE ÁGUA - FORNECImENtO E INStALAÇÃO. AF_12/2014</v>
          </cell>
          <cell r="C3539" t="str">
            <v>un.</v>
          </cell>
          <cell r="D3539">
            <v>11.26</v>
          </cell>
        </row>
        <row r="3540">
          <cell r="A3540">
            <v>89643</v>
          </cell>
          <cell r="B3540" t="str">
            <v>CURVA 90 GRAUS, CPVC, SOLDÁVEL, DN 22mm, INStALADO Em RAmAL OU SUB-RAmAL DE ÁGUA - FORNECImENtO E INStALAÇÃO. AF_12/2014</v>
          </cell>
          <cell r="C3540" t="str">
            <v>un.</v>
          </cell>
          <cell r="D3540">
            <v>11.67</v>
          </cell>
        </row>
        <row r="3541">
          <cell r="A3541">
            <v>89644</v>
          </cell>
          <cell r="B3541" t="str">
            <v>JOELhO DE tRANSIÇÃO, 90 GRAUS, CPVC, SOLDÁVEL, DN 22mm X 1/2", INStALADO Em RAmAL OU SUB-RAmAL DE ÁGUA - FORNECImENtO E INStALAÇÃO. AF_12/2014</v>
          </cell>
          <cell r="C3541" t="str">
            <v>un.</v>
          </cell>
          <cell r="D3541">
            <v>17.55</v>
          </cell>
        </row>
        <row r="3542">
          <cell r="A3542">
            <v>89645</v>
          </cell>
          <cell r="B3542" t="str">
            <v>JOELhO DE tRANSIÇÃO, 90 GRAUS, CPVC, SOLDÁVEL, DN 22mm X 3/4", INStALADO Em RAmAL OU SUB-RAmAL DE ÁGUA - FORNECImENtO E INStALAÇÃO. AF_12/2014</v>
          </cell>
          <cell r="C3542" t="str">
            <v>un.</v>
          </cell>
          <cell r="D3542">
            <v>18.93</v>
          </cell>
        </row>
        <row r="3543">
          <cell r="A3543">
            <v>89646</v>
          </cell>
          <cell r="B3543" t="str">
            <v>JOELhO 90 GRAUS, CPVC, SOLDÁVEL, DN 28mm, INStALADO Em RAmAL OU SUB-RAmAL DE ÁGUA - FORNECImENtO E INStALAÇÃO. AF_12/2014</v>
          </cell>
          <cell r="C3543" t="str">
            <v>un.</v>
          </cell>
          <cell r="D3543">
            <v>14.92</v>
          </cell>
        </row>
        <row r="3544">
          <cell r="A3544">
            <v>89647</v>
          </cell>
          <cell r="B3544" t="str">
            <v>JOELhO 45 GRAUS, CPVC, SOLDÁVEL, DN 28mm, INStALADO Em RAmAL OU SUB-RAmAL DE ÁGUA  FORNECImENtO E INStALAÇÃO. AF_12/2014</v>
          </cell>
          <cell r="C3544" t="str">
            <v>un.</v>
          </cell>
          <cell r="D3544">
            <v>14.63</v>
          </cell>
        </row>
        <row r="3545">
          <cell r="A3545">
            <v>89648</v>
          </cell>
          <cell r="B3545" t="str">
            <v>CURVA 90 GRAUS, CPVC, SOLDÁVEL, DN 28mm, INStALADO Em RAmAL OU SUB-RAmAL DE ÁGUA  FORNECImENtO E INStALAÇÃO. AF_12/2014</v>
          </cell>
          <cell r="C3545" t="str">
            <v>un.</v>
          </cell>
          <cell r="D3545">
            <v>15.96</v>
          </cell>
        </row>
        <row r="3546">
          <cell r="A3546">
            <v>89649</v>
          </cell>
          <cell r="B3546" t="str">
            <v>JOELhO 90 GRAUS, CPVC, SOLDÁVEL, DN 35mm, INStALADO Em RAmAL OU SUB-RAmAL DE ÁGUA  FORNECImENtO E INStALAÇÃO. AF_12/2014</v>
          </cell>
          <cell r="C3546" t="str">
            <v>un.</v>
          </cell>
          <cell r="D3546">
            <v>21.4</v>
          </cell>
        </row>
        <row r="3547">
          <cell r="A3547">
            <v>89650</v>
          </cell>
          <cell r="B3547" t="str">
            <v>JOELhO 45 GRAUS, CPVC, SOLDÁVEL, DN 35mm, INStALADO Em RAmAL OU SUB-RAmAL DE ÁGUA  FORNECImENtO E INStALAÇÃO. AF_12/2014</v>
          </cell>
          <cell r="C3547" t="str">
            <v>un.</v>
          </cell>
          <cell r="D3547">
            <v>21.4</v>
          </cell>
        </row>
        <row r="3548">
          <cell r="A3548">
            <v>89651</v>
          </cell>
          <cell r="B3548" t="str">
            <v>LUVA, CPVC, SOLDÁVEL, DN 15mm, INStALADO Em RAmAL OU SUB-RAmAL DE ÁGUA - FORNECImENtO E INStALAÇÃO. AF_12/2014</v>
          </cell>
          <cell r="C3548" t="str">
            <v>un.</v>
          </cell>
          <cell r="D3548">
            <v>4.96</v>
          </cell>
        </row>
        <row r="3549">
          <cell r="A3549">
            <v>89652</v>
          </cell>
          <cell r="B3549" t="str">
            <v>LUVA DE CORRER, CPVC, SOLDÁVEL, DN 15mm, INStALADO Em RAmAL OU SUB-RAmAL DE ÁGUA  FORNECImENtO E INStALAÇÃO. AF_12/2014</v>
          </cell>
          <cell r="C3549" t="str">
            <v>un.</v>
          </cell>
          <cell r="D3549">
            <v>7.81</v>
          </cell>
        </row>
        <row r="3550">
          <cell r="A3550">
            <v>89653</v>
          </cell>
          <cell r="B3550" t="str">
            <v>LUVA DE tRANSIÇÃO, CPVC, SOLDÁVEL, DN15mm X 1/2", INStALADO Em RAmAL OU SUB-RAmAL DE ÁGUA - FORNECImENtO E INStALAÇÃO. AF_12/2014</v>
          </cell>
          <cell r="C3550" t="str">
            <v>un.</v>
          </cell>
          <cell r="D3550">
            <v>12.19</v>
          </cell>
        </row>
        <row r="3551">
          <cell r="A3551">
            <v>89654</v>
          </cell>
          <cell r="B3551" t="str">
            <v>un.IÃO, CPVC, SOLDÁVEL, DN15mm, INStALADO Em RAmAL OU SUB-RAmAL DE ÁGUA  FORNECImENtO E INStALAÇÃO. AF_12/2014</v>
          </cell>
          <cell r="C3551" t="str">
            <v>un.</v>
          </cell>
          <cell r="D3551">
            <v>11.9</v>
          </cell>
        </row>
        <row r="3552">
          <cell r="A3552">
            <v>89655</v>
          </cell>
          <cell r="B3552" t="str">
            <v>CONECtOR, CPVC, SOLDÁVEL, DN 15mm X 1/2, INStALADO Em RAmAL OU SUB-RAmAL DE ÁGUA  FORNECImENtO E INStALAÇÃO. AF_12/2014</v>
          </cell>
          <cell r="C3552" t="str">
            <v>un.</v>
          </cell>
          <cell r="D3552">
            <v>17.25</v>
          </cell>
        </row>
        <row r="3553">
          <cell r="A3553">
            <v>89656</v>
          </cell>
          <cell r="B3553" t="str">
            <v>ADAPtADOR, CPVC, SOLDÁVEL, DN15mm, INStALADO Em RAmAL OU SUB-RAmAL DE ÁGUA  FORNECImENtO E INStALAÇÃO. AF_12/2014</v>
          </cell>
          <cell r="C3553" t="str">
            <v>un.</v>
          </cell>
          <cell r="D3553">
            <v>8.26</v>
          </cell>
        </row>
        <row r="3554">
          <cell r="A3554">
            <v>89657</v>
          </cell>
          <cell r="B3554" t="str">
            <v>CURVA DE tRANSPOSIÇÃO, CPVC, SOLDÁVEL, DN15mm, INStALADO Em RAmAL OU SUB-RAmAL DE ÁGUA  FORNECImENtO E INStALAÇÃO. AF_12/2014</v>
          </cell>
          <cell r="C3554" t="str">
            <v>un.</v>
          </cell>
          <cell r="D3554">
            <v>8.41</v>
          </cell>
        </row>
        <row r="3555">
          <cell r="A3555">
            <v>89658</v>
          </cell>
          <cell r="B3555" t="str">
            <v>LUVA, CPVC, SOLDÁVEL, DN 22mm, INStALADO Em RAmAL OU SUB-RAmAL DE ÁGUA  FORNECImENtO E INStALAÇÃO. AF_12/2014</v>
          </cell>
          <cell r="C3555" t="str">
            <v>un.</v>
          </cell>
          <cell r="D3555">
            <v>6.72</v>
          </cell>
        </row>
        <row r="3556">
          <cell r="A3556">
            <v>89659</v>
          </cell>
          <cell r="B3556" t="str">
            <v>LUVA DE CORRER, CPVC, SOLDÁVEL, DN 22mm, INStALADO Em RAmAL OU SUB-RAmAL DE ÁGUA  FORNECImENtO E INStALAÇÃO. AF_12/2014</v>
          </cell>
          <cell r="C3556" t="str">
            <v>un.</v>
          </cell>
          <cell r="D3556">
            <v>11.08</v>
          </cell>
        </row>
        <row r="3557">
          <cell r="A3557">
            <v>89660</v>
          </cell>
          <cell r="B3557" t="str">
            <v>LUVA DE tRANSIÇÃO, CPVC, SOLDÁVEL, DN22mm X 25mm, INStALADO Em RAmAL OU SUB-RAmAL DE ÁGUA - FORNECImENtO E INStALAÇÃO. AF_12/2014</v>
          </cell>
          <cell r="C3557" t="str">
            <v>un.</v>
          </cell>
          <cell r="D3557">
            <v>6.34</v>
          </cell>
        </row>
        <row r="3558">
          <cell r="A3558">
            <v>89661</v>
          </cell>
          <cell r="B3558" t="str">
            <v>un.IÃO, CPVC, SOLDÁVEL, DN22mm, INStALADO Em RAmAL OU SUB-RAmAL DE ÁGUA  FORNECImENtO E INStALAÇÃO. AF_12/2014</v>
          </cell>
          <cell r="C3558" t="str">
            <v>un.</v>
          </cell>
          <cell r="D3558">
            <v>14.4</v>
          </cell>
        </row>
        <row r="3559">
          <cell r="A3559">
            <v>89662</v>
          </cell>
          <cell r="B3559" t="str">
            <v>CONECtOR, CPVC, SOLDÁVEL, DN 22mm X 1/2, INStALADO Em RAmAL OU SUB-RAmAL DE ÁGUA  FORNECImENtO E INStALAÇÃO. AF_12/2014</v>
          </cell>
          <cell r="C3559" t="str">
            <v>un.</v>
          </cell>
          <cell r="D3559">
            <v>21.5</v>
          </cell>
        </row>
        <row r="3560">
          <cell r="A3560">
            <v>89663</v>
          </cell>
          <cell r="B3560" t="str">
            <v>ADAPtADOR, CPVC, SOLDÁVEL, DN22mm, INStALADO Em RAmAL OU SUB-RAmAL DE ÁGUA  FORNECImENtO E INStALAÇÃO. AF_12/2014</v>
          </cell>
          <cell r="C3560" t="str">
            <v>un.</v>
          </cell>
          <cell r="D3560">
            <v>9.6</v>
          </cell>
        </row>
        <row r="3561">
          <cell r="A3561">
            <v>89664</v>
          </cell>
          <cell r="B3561" t="str">
            <v>CURVA DE tRANSPOSIÇÃO, CPVC, SOLDÁVEL, DN22mm, INStALADO Em RAmAL OU SUB-RAmAL DE ÁGUA  FORNECImENtO E INStALAÇÃO. AF_12/2014</v>
          </cell>
          <cell r="C3561" t="str">
            <v>un.</v>
          </cell>
          <cell r="D3561">
            <v>11.08</v>
          </cell>
        </row>
        <row r="3562">
          <cell r="A3562">
            <v>89665</v>
          </cell>
          <cell r="B3562" t="str">
            <v>REDUÇÃO EXCÊNtRICA, PVC, SERIE R, ÁGUA PLUVIAL, DN 75 X 50 mm, Jun.tA ELÁStICA, FORNECIDO E INStALADO Em CONDUtORES VERtICAIS DE ÁGUAS PLUVIAIS. AF_12/2014</v>
          </cell>
          <cell r="C3562" t="str">
            <v>un.</v>
          </cell>
          <cell r="D3562">
            <v>8.51</v>
          </cell>
        </row>
        <row r="3563">
          <cell r="A3563">
            <v>89666</v>
          </cell>
          <cell r="B3563" t="str">
            <v>BUChA DE REDUÇÃO, CPVC, SOLDÁVEL, DN22mm X 15mm, INStALADO Em RAmAL OU SUB-RAmAL DE ÁGUA  FORNECImENtO E INStALAÇÃO. AF_12/2014</v>
          </cell>
          <cell r="C3563" t="str">
            <v>un.</v>
          </cell>
          <cell r="D3563">
            <v>5.69</v>
          </cell>
        </row>
        <row r="3564">
          <cell r="A3564">
            <v>89667</v>
          </cell>
          <cell r="B3564" t="str">
            <v>tÊ DE INSPEÇÃO, PVC, SERIE R, ÁGUA PLUVIAL, DN 75 mm, Jun.tA ELÁStICA, FORNECIDO E INStALADO Em CONDUtORES VERtICAIS DE ÁGUAS PLUVIAIS. AF_12/2014</v>
          </cell>
          <cell r="C3564" t="str">
            <v>un.</v>
          </cell>
          <cell r="D3564">
            <v>21.01</v>
          </cell>
        </row>
        <row r="3565">
          <cell r="A3565">
            <v>89668</v>
          </cell>
          <cell r="B3565" t="str">
            <v>CONECtOR, CPVC, SOLDÁVEL, DN22mm X 3/4", INStALADO Em RAmAL OU SUB-RAmAL DE ÁGUA - FORNECImENtO E INStALAÇÃO. AF_12/2014</v>
          </cell>
          <cell r="C3565" t="str">
            <v>un.</v>
          </cell>
          <cell r="D3565">
            <v>20.45</v>
          </cell>
        </row>
        <row r="3566">
          <cell r="A3566">
            <v>89669</v>
          </cell>
          <cell r="B3566" t="str">
            <v>LUVA SImPLES, PVC, SERIE R, ÁGUA PLUVIAL, DN 100 mm, Jun.tA ELÁStICA, FORNECIDO E INStALADO Em CONDUtORES VERtICAIS DE ÁGUAS PLUVIAIS. AF_12/2014</v>
          </cell>
          <cell r="C3566" t="str">
            <v>un.</v>
          </cell>
          <cell r="D3566">
            <v>14.13</v>
          </cell>
        </row>
        <row r="3567">
          <cell r="A3567">
            <v>89670</v>
          </cell>
          <cell r="B3567" t="str">
            <v>LUVA, CPVC, SOLDÁVEL, DN 28mm, INStALADO Em RAmAL OU SUB-RAmAL DE ÁGUA  FORNECImENtO E INStALAÇÃO. AF_12/2014</v>
          </cell>
          <cell r="C3567" t="str">
            <v>un.</v>
          </cell>
          <cell r="D3567">
            <v>9.6</v>
          </cell>
        </row>
        <row r="3568">
          <cell r="A3568">
            <v>89671</v>
          </cell>
          <cell r="B3568" t="str">
            <v>LUVA DE CORRER, PVC, SERIE R, ÁGUA PLUVIAL, DN 100 mm, Jun.tA ELÁStICA, FORNECIDO E INStALADO Em CONDUtORES VERtICAIS DE ÁGUAS PLUVIAIS. AF_12/2014</v>
          </cell>
          <cell r="C3568" t="str">
            <v>un.</v>
          </cell>
          <cell r="D3568">
            <v>20.39</v>
          </cell>
        </row>
        <row r="3569">
          <cell r="A3569">
            <v>89672</v>
          </cell>
          <cell r="B3569" t="str">
            <v>LUVA DE CORRER, CPVC, SOLDÁVEL, DN 28mm, INStALADO Em RAmAL OU SUB-RAmAL DE ÁGUA  FORNECImENtO E INStALAÇÃO. AF_12/2014</v>
          </cell>
          <cell r="C3569" t="str">
            <v>un.</v>
          </cell>
          <cell r="D3569">
            <v>14.59</v>
          </cell>
        </row>
        <row r="3570">
          <cell r="A3570">
            <v>89673</v>
          </cell>
          <cell r="B3570" t="str">
            <v>REDUÇÃO EXCÊNtRICA, PVC, SERIE R, ÁGUA PLUVIAL, DN 100 X 75 mm, Jun.tA ELÁStICA, FORNECIDO E INStALADO Em CONDUtORES VERtICAIS DE ÁGUAS PLUVIAIS. AF_12/2014</v>
          </cell>
          <cell r="C3570" t="str">
            <v>un.</v>
          </cell>
          <cell r="D3570">
            <v>16.28</v>
          </cell>
        </row>
        <row r="3571">
          <cell r="A3571">
            <v>89674</v>
          </cell>
          <cell r="B3571" t="str">
            <v>un.IÃO, CPVC, SOLDÁVEL, DN28mm, INStALADO Em RAmAL OU SUB-RAmAL DE ÁGUA  FORNECImENtO E INStALAÇÃO. AF_12/2014</v>
          </cell>
          <cell r="C3571" t="str">
            <v>un.</v>
          </cell>
          <cell r="D3571">
            <v>20.95</v>
          </cell>
        </row>
        <row r="3572">
          <cell r="A3572">
            <v>89675</v>
          </cell>
          <cell r="B3572" t="str">
            <v>tÊ DE INSPEÇÃO, PVC, SERIE R, ÁGUA PLUVIAL, DN 100 mm, Jun.tA ELÁStICA, FORNECIDO E INStALADO Em CONDUtORES VERtICAIS DE ÁGUAS PLUVIAIS. AF_12/2014</v>
          </cell>
          <cell r="C3572" t="str">
            <v>un.</v>
          </cell>
          <cell r="D3572">
            <v>35.32</v>
          </cell>
        </row>
        <row r="3573">
          <cell r="A3573">
            <v>89676</v>
          </cell>
          <cell r="B3573" t="str">
            <v>CONECtOR, CPVC, SOLDÁVEL, DN 28mm X 1, INStALADO Em RAmAL OU SUB-RAmAL DE ÁGUA  FORNECImENtO E INStALAÇÃO. AF_12/2014</v>
          </cell>
          <cell r="C3573" t="str">
            <v>un.</v>
          </cell>
          <cell r="D3573">
            <v>31.33</v>
          </cell>
        </row>
        <row r="3574">
          <cell r="A3574">
            <v>89677</v>
          </cell>
          <cell r="B3574" t="str">
            <v>LUVA SImPLES, PVC, SERIE R, ÁGUA PLUVIAL, DN 150 mm, Jun.tA ELÁStICA, FORNECIDO E INStALADO Em CONDUtORES VERtICAIS DE ÁGUAS PLUVIAIS. AF_12/2014</v>
          </cell>
          <cell r="C3574" t="str">
            <v>un.</v>
          </cell>
          <cell r="D3574">
            <v>39.5</v>
          </cell>
        </row>
        <row r="3575">
          <cell r="A3575">
            <v>89678</v>
          </cell>
          <cell r="B3575" t="str">
            <v>BUChA DE REDUÇÃO, CPVC, SOLDÁVEL, DN28mm X 22mm, INStALADO Em RAmAL OU SUB-RAmAL DE ÁGUA  FORNECImENtO E INStALAÇÃO. AF_12/2014</v>
          </cell>
          <cell r="C3575" t="str">
            <v>un.</v>
          </cell>
          <cell r="D3575">
            <v>7.38</v>
          </cell>
        </row>
        <row r="3576">
          <cell r="A3576">
            <v>89679</v>
          </cell>
          <cell r="B3576" t="str">
            <v>LUVA DE CORRER, PVC, SERIE R, ÁGUA PLUVIAL, DN 150 mm, Jun.tA ELÁStICA, FORNECIDO E INStALADO Em CONDUtORES VERtICAIS DE ÁGUAS PLUVIAIS. AF_12/2014</v>
          </cell>
          <cell r="C3576" t="str">
            <v>un.</v>
          </cell>
          <cell r="D3576">
            <v>61.86</v>
          </cell>
        </row>
        <row r="3577">
          <cell r="A3577">
            <v>89680</v>
          </cell>
          <cell r="B3577" t="str">
            <v>LUVA, CPVC, SOLDÁVEL, DN 35mm, INStALADO Em RAmAL OU SUB-RAmAL DE ÁGUA  FORNECImENtO E INStALAÇÃO. AF_12/2014</v>
          </cell>
          <cell r="C3577" t="str">
            <v>un.</v>
          </cell>
          <cell r="D3577">
            <v>14.54</v>
          </cell>
        </row>
        <row r="3578">
          <cell r="A3578">
            <v>89681</v>
          </cell>
          <cell r="B3578" t="str">
            <v>REDUÇÃO EXCÊNtRICA, PVC, SERIE R, ÁGUA PLUVIAL, DN 150 X 100 mm, Jun.tA ELÁStICA, FORNECIDO E INStALADO Em CONDUtORES VERtICAIS DE ÁGUAS PLUVIAIS. AF_12/2014</v>
          </cell>
          <cell r="C3578" t="str">
            <v>un.</v>
          </cell>
          <cell r="D3578">
            <v>43.46</v>
          </cell>
        </row>
        <row r="3579">
          <cell r="A3579">
            <v>89682</v>
          </cell>
          <cell r="B3579" t="str">
            <v>LUVA DE CORRER, CPVC, SOLDÁVEL, DN 35mm, INStALADO Em RAmAL OU SUB-RAmAL DE ÁGUA  FORNECImENtO E INStALAÇÃO. AF_12/2014</v>
          </cell>
          <cell r="C3579" t="str">
            <v>un.</v>
          </cell>
          <cell r="D3579">
            <v>22</v>
          </cell>
        </row>
        <row r="3580">
          <cell r="A3580">
            <v>89684</v>
          </cell>
          <cell r="B3580" t="str">
            <v>un.IÃO, CPVC, SOLDÁVEL, DN35mm, INStALADO Em RAmAL OU SUB-RAmAL DE ÁGUA  FORNECImENtO E INStALAÇÃO. AF_12/2014</v>
          </cell>
          <cell r="C3580" t="str">
            <v>un.</v>
          </cell>
          <cell r="D3580">
            <v>30</v>
          </cell>
        </row>
        <row r="3581">
          <cell r="A3581">
            <v>89685</v>
          </cell>
          <cell r="B3581" t="str">
            <v>Jun.ÇÃO SImPLES, PVC, SERIE R, ÁGUA PLUVIAL, DN 75 X 75 mm, Jun.tA ELÁStICA, FORNECIDO E INStALADO Em CONDUtORES VERtICAIS DE ÁGUAS PLUVIAIS. AF_12/2014</v>
          </cell>
          <cell r="C3581" t="str">
            <v>un.</v>
          </cell>
          <cell r="D3581">
            <v>29.48</v>
          </cell>
        </row>
        <row r="3582">
          <cell r="A3582">
            <v>89686</v>
          </cell>
          <cell r="B3582" t="str">
            <v>CONECtOR, CPVC, SOLDÁVEL, DN 35mm X 1 1/4, INStALADO Em RAmAL OU SUB-RAmAL DE ÁGUA  FORNECImENtO E INStALAÇÃO. AF_12/2014</v>
          </cell>
          <cell r="C3582" t="str">
            <v>un.</v>
          </cell>
          <cell r="D3582">
            <v>109.13</v>
          </cell>
        </row>
        <row r="3583">
          <cell r="A3583">
            <v>89687</v>
          </cell>
          <cell r="B3583" t="str">
            <v>tÊ, PVC, SERIE R, ÁGUA PLUVIAL, DN 75 X 75 mm, Jun.tA ELÁStICA, FORNECIDO E INStALADO Em CONDUtORES VERtICAIS DE ÁGUAS PLUVIAIS. AF_12/2014</v>
          </cell>
          <cell r="C3583" t="str">
            <v>un.</v>
          </cell>
          <cell r="D3583">
            <v>25.51</v>
          </cell>
        </row>
        <row r="3584">
          <cell r="A3584">
            <v>89689</v>
          </cell>
          <cell r="B3584" t="str">
            <v>BUChA DE REDUÇÃO, CPVC, SOLDÁVEL, DN35mm X 28mm, INStALADO Em RAmAL OU SUB-RAmAL DE ÁGUA  FORNECImENtO E INStALAÇÃO. AF_12/2014</v>
          </cell>
          <cell r="C3584" t="str">
            <v>un.</v>
          </cell>
          <cell r="D3584">
            <v>23.6</v>
          </cell>
        </row>
        <row r="3585">
          <cell r="A3585">
            <v>89690</v>
          </cell>
          <cell r="B3585" t="str">
            <v>Jun.ÇÃO SImPLES, PVC, SERIE R, ÁGUA PLUVIAL, DN 100 X 100 mm, Jun.tA ELÁStICA, FORNECIDO E INStALADO Em CONDUtORES VERtICAIS DE ÁGUAS PLUVIAIS. AF_12/2014</v>
          </cell>
          <cell r="C3585" t="str">
            <v>un.</v>
          </cell>
          <cell r="D3585">
            <v>44.32</v>
          </cell>
        </row>
        <row r="3586">
          <cell r="A3586">
            <v>89691</v>
          </cell>
          <cell r="B3586" t="str">
            <v>tE, CPVC, SOLDÁVEL, DN 15mm, INStALADO Em RAmAL OU SUB-RAmAL DE ÁGUA - FORNECImENtO E INStALAÇÃO. AF_12/2014</v>
          </cell>
          <cell r="C3586" t="str">
            <v>un.</v>
          </cell>
          <cell r="D3586">
            <v>9.41</v>
          </cell>
        </row>
        <row r="3587">
          <cell r="A3587">
            <v>89692</v>
          </cell>
          <cell r="B3587" t="str">
            <v>Jun.ÇÃO SImPLES, PVC, SERIE R, ÁGUA PLUVIAL, DN 100 X 75 mm, Jun.tA ELÁStICA, FORNECIDO E INStALADO Em CONDUtORES VERtICAIS DE ÁGUAS PLUVIAIS. AF_12/2014</v>
          </cell>
          <cell r="C3587" t="str">
            <v>un.</v>
          </cell>
          <cell r="D3587">
            <v>41.97</v>
          </cell>
        </row>
        <row r="3588">
          <cell r="A3588">
            <v>89693</v>
          </cell>
          <cell r="B3588" t="str">
            <v>tÊ, PVC, SERIE R, ÁGUA PLUVIAL, DN 100 X 100 mm, Jun.tA ELÁStICA, FORNECIDO E INStALADO Em CONDUtORES VERtICAIS DE ÁGUAS PLUVIAIS. AF_12/2014</v>
          </cell>
          <cell r="C3588" t="str">
            <v>un.</v>
          </cell>
          <cell r="D3588">
            <v>40.840000000000003</v>
          </cell>
        </row>
        <row r="3589">
          <cell r="A3589">
            <v>89694</v>
          </cell>
          <cell r="B3589" t="str">
            <v>tE DE tRANSIÇÃO, CPVC, SOLDÁVEL, DN 15mm X 1/2, INStALADO Em RAmAL OU SUB-RAmAL DE ÁGUA  FORNECImENtO E INStALAÇÃO. AF_12/2014</v>
          </cell>
          <cell r="C3589" t="str">
            <v>un.</v>
          </cell>
          <cell r="D3589">
            <v>14.29</v>
          </cell>
        </row>
        <row r="3590">
          <cell r="A3590">
            <v>89695</v>
          </cell>
          <cell r="B3590" t="str">
            <v>tÊ mIStURADOR, CPVC, SOLDÁVEL, DN15mm, INStALADO Em RAmAL OU SUB-RAmAL DE ÁGUA  FORNECImENtO E INStALAÇÃO. AF_12/2014</v>
          </cell>
          <cell r="C3590" t="str">
            <v>un.</v>
          </cell>
          <cell r="D3590">
            <v>13.37</v>
          </cell>
        </row>
        <row r="3591">
          <cell r="A3591">
            <v>89696</v>
          </cell>
          <cell r="B3591" t="str">
            <v>tÊ, PVC, SERIE R, ÁGUA PLUVIAL, DN 100 X 75 mm, Jun.tA ELÁStICA, FORNECIDO E INStALADO Em CONDUtORES VERtICAIS DE ÁGUAS PLUVIAIS. AF_12/2014</v>
          </cell>
          <cell r="C3591" t="str">
            <v>un.</v>
          </cell>
          <cell r="D3591">
            <v>37.25</v>
          </cell>
        </row>
        <row r="3592">
          <cell r="A3592">
            <v>89697</v>
          </cell>
          <cell r="B3592" t="str">
            <v>tE, CPVC, SOLDÁVEL, DN 22mm, INStALADO Em RAmAL OU SUB-RAmAL DE ÁGUA - FORNECImENtO E INStALAÇÃO. AF_12/2014</v>
          </cell>
          <cell r="C3592" t="str">
            <v>un.</v>
          </cell>
          <cell r="D3592">
            <v>11.39</v>
          </cell>
        </row>
        <row r="3593">
          <cell r="A3593">
            <v>89698</v>
          </cell>
          <cell r="B3593" t="str">
            <v>Jun.ÇÃO SImPLES, PVC, SERIE R, ÁGUA PLUVIAL, DN 150 X 150 mm, Jun.tA ELÁStICA, FORNECIDO E INStALADO Em CONDUtORES VERtICAIS DE ÁGUAS PLUVIAIS. AF_12/2014</v>
          </cell>
          <cell r="C3593" t="str">
            <v>un.</v>
          </cell>
          <cell r="D3593">
            <v>128.91999999999999</v>
          </cell>
        </row>
        <row r="3594">
          <cell r="A3594">
            <v>89699</v>
          </cell>
          <cell r="B3594" t="str">
            <v>Jun.ÇÃO SImPLES, PVC, SERIE R, ÁGUA PLUVIAL, DN 150 X 100 mm, Jun.tA ELÁStICA, FORNECIDO E INStALADO Em CONDUtORES VERtICAIS DE ÁGUAS PLUVIAIS. AF_12/2014</v>
          </cell>
          <cell r="C3594" t="str">
            <v>un.</v>
          </cell>
          <cell r="D3594">
            <v>110.53</v>
          </cell>
        </row>
        <row r="3595">
          <cell r="A3595">
            <v>89700</v>
          </cell>
          <cell r="B3595" t="str">
            <v>tE DE tRANSIÇÃO, CPVC, SOLDÁVEL, DN 22mm X 1/2, INStALADO Em RAmAL OU SUB-RAmAL DE ÁGUA  FORNECImENtO E INStALAÇÃO. AF_12/2014</v>
          </cell>
          <cell r="C3595" t="str">
            <v>un.</v>
          </cell>
          <cell r="D3595">
            <v>15.57</v>
          </cell>
        </row>
        <row r="3596">
          <cell r="A3596">
            <v>89701</v>
          </cell>
          <cell r="B3596" t="str">
            <v>tÊ, PVC, SERIE R, ÁGUA PLUVIAL, DN 150 X 150 mm, Jun.tA ELÁStICA, FORNECIDO E INStALADO Em CONDUtORES VERtICAIS DE ÁGUAS PLUVIAIS. AF_12/2014</v>
          </cell>
          <cell r="C3596" t="str">
            <v>un.</v>
          </cell>
          <cell r="D3596">
            <v>86.92</v>
          </cell>
        </row>
        <row r="3597">
          <cell r="A3597">
            <v>89702</v>
          </cell>
          <cell r="B3597" t="str">
            <v>tÊ mIStURADOR, CPVC, SOLDÁVEL, DN22mm, INStALADO Em RAmAL OU SUB-RAmAL DE ÁGUA  FORNECImENtO E INStALAÇÃO. AF_12/2014</v>
          </cell>
          <cell r="C3597" t="str">
            <v>un.</v>
          </cell>
          <cell r="D3597">
            <v>15.57</v>
          </cell>
        </row>
        <row r="3598">
          <cell r="A3598">
            <v>89703</v>
          </cell>
          <cell r="B3598" t="str">
            <v>tE mIStURADOR DE tRANSIÇÃO, CPVC, SOLDÁVEL, DN 22mm X 3/4", INStALADO Em RAmAL OU SUB-RAmAL DE ÁGUA - FORNECImENtO E INStALAÇÃO. AF_12/2014</v>
          </cell>
          <cell r="C3598" t="str">
            <v>un.</v>
          </cell>
          <cell r="D3598">
            <v>32.54</v>
          </cell>
        </row>
        <row r="3599">
          <cell r="A3599">
            <v>89704</v>
          </cell>
          <cell r="B3599" t="str">
            <v>tÊ, PVC, SERIE R, ÁGUA PLUVIAL, DN 150 X 100 mm, Jun.tA ELÁStICA, FORNECIDO E INStALADO Em CONDUtORES VERtICAIS DE ÁGUAS PLUVIAIS. AF_12/2014</v>
          </cell>
          <cell r="C3599" t="str">
            <v>un.</v>
          </cell>
          <cell r="D3599">
            <v>71.42</v>
          </cell>
        </row>
        <row r="3600">
          <cell r="A3600">
            <v>89705</v>
          </cell>
          <cell r="B3600" t="str">
            <v>tÊ, CPVC, SOLDÁVEL, DN28mm, INStALADO Em RAmAL OU SUB-RAmAL DE ÁGUA   FORNECImENtO E INStALAÇÃO. AF_12/2014</v>
          </cell>
          <cell r="C3600" t="str">
            <v>un.</v>
          </cell>
          <cell r="D3600">
            <v>18.100000000000001</v>
          </cell>
        </row>
        <row r="3601">
          <cell r="A3601">
            <v>89706</v>
          </cell>
          <cell r="B3601" t="str">
            <v>tÊ, CPVC, SOLDÁVEL, DN35mm, INStALADO Em RAmAL OU SUB-RAmAL DE ÁGUA  FORNECImENtO E INStALAÇÃO. AF_12/2014</v>
          </cell>
          <cell r="C3601" t="str">
            <v>un.</v>
          </cell>
          <cell r="D3601">
            <v>36.840000000000003</v>
          </cell>
        </row>
        <row r="3602">
          <cell r="A3602">
            <v>89718</v>
          </cell>
          <cell r="B3602" t="str">
            <v>tUBO, CPVC, SOLDÁVEL, DN 35mm, INStALADO Em RAmAL DE DIStRIBUIÇÃO DE ÁGUA   FORNECImENtO E INStALAÇÃO. AF_12/2014</v>
          </cell>
          <cell r="C3602" t="str">
            <v>m</v>
          </cell>
          <cell r="D3602">
            <v>32.32</v>
          </cell>
        </row>
        <row r="3603">
          <cell r="A3603">
            <v>89719</v>
          </cell>
          <cell r="B3603" t="str">
            <v>JOELhO 90 GRAUS, CPVC, SOLDÁVEL, DN 22mm, INStALADO Em RAmAL DE DIStRIBUIÇÃO DE ÁGUA   FORNECImENtO E INStALAÇÃO. AF_12/2014</v>
          </cell>
          <cell r="C3603" t="str">
            <v>un.</v>
          </cell>
          <cell r="D3603">
            <v>7.72</v>
          </cell>
        </row>
        <row r="3604">
          <cell r="A3604">
            <v>89720</v>
          </cell>
          <cell r="B3604" t="str">
            <v>JOELhO 45 GRAUS, CPVC, SOLDÁVEL, DN 22mm, INStALADO Em RAmAL DE DIStRIBUIÇÃO DE ÁGUA   FORNECImENtO E INStALAÇÃO. AF_12/2014</v>
          </cell>
          <cell r="C3604" t="str">
            <v>un.</v>
          </cell>
          <cell r="D3604">
            <v>8.9600000000000009</v>
          </cell>
        </row>
        <row r="3605">
          <cell r="A3605">
            <v>89721</v>
          </cell>
          <cell r="B3605" t="str">
            <v>CURVA 90 GRAUS, CPVC, SOLDÁVEL, DN 22mm, INStALADO Em RAmAL DE DIStRIBUIÇÃO DE ÁGUA - FORNECImENtO E INStALAÇÃO. AF_12/2014</v>
          </cell>
          <cell r="C3605" t="str">
            <v>un.</v>
          </cell>
          <cell r="D3605">
            <v>9.3699999999999992</v>
          </cell>
        </row>
        <row r="3606">
          <cell r="A3606">
            <v>89722</v>
          </cell>
          <cell r="B3606" t="str">
            <v>JOELhO DE tRANSIÇÃO, 90 GRAUS, CPVC, SOLDÁVEL, DN 22mm X 1/2", INStALADO Em RAmAL DE ALImENtAÇAÕ DE ÁGUA - FORNECImENtO E INStALAÇÃO. AF_12/2014</v>
          </cell>
          <cell r="C3606" t="str">
            <v>un.</v>
          </cell>
          <cell r="D3606">
            <v>15.25</v>
          </cell>
        </row>
        <row r="3607">
          <cell r="A3607">
            <v>89723</v>
          </cell>
          <cell r="B3607" t="str">
            <v>JOELhO 90 GRAUS, CPVC, SOLDÁVEL, DN 28mm, INStALADO Em RAmAL DE DIStRIBUIÇÃO DE ÁGUA   FORNECImENtO E INStALAÇÃO. AF_12/2014</v>
          </cell>
          <cell r="C3607" t="str">
            <v>un.</v>
          </cell>
          <cell r="D3607">
            <v>12.25</v>
          </cell>
        </row>
        <row r="3608">
          <cell r="A3608">
            <v>89724</v>
          </cell>
          <cell r="B3608" t="str">
            <v>JOELhO 90 GRAUS, PVC, SERIE NORmAL, ESGOtO PREDIAL, DN 40 mm, Jun.tA SOLDÁVEL, FORNECIDO E INStALADO Em RAmAL DE DESCARGA OU RAmAL DE ESGOtO SANItÁRIO. AF_12/2014</v>
          </cell>
          <cell r="C3608" t="str">
            <v>un.</v>
          </cell>
          <cell r="D3608">
            <v>7.37</v>
          </cell>
        </row>
        <row r="3609">
          <cell r="A3609">
            <v>89725</v>
          </cell>
          <cell r="B3609" t="str">
            <v>JOELhO 45 GRAUS, CPVC, SOLDÁVEL, DN 28mm, INStALADO Em RAmAL DE DIStRIBUIÇÃO DE ÁGUA   FORNECImENtO E INStALAÇÃO. AF_12/2014</v>
          </cell>
          <cell r="C3609" t="str">
            <v>un.</v>
          </cell>
          <cell r="D3609">
            <v>11.96</v>
          </cell>
        </row>
        <row r="3610">
          <cell r="A3610">
            <v>89726</v>
          </cell>
          <cell r="B3610" t="str">
            <v>JOELhO 45 GRAUS, PVC, SERIE NORmAL, ESGOtO PREDIAL, DN 40 mm, Jun.tA SOLDÁVEL, FORNECIDO E INStALADO Em RAmAL DE DESCARGA OU RAmAL DE ESGOtO SANItÁRIO. AF_12/2014</v>
          </cell>
          <cell r="C3610" t="str">
            <v>un.</v>
          </cell>
          <cell r="D3610">
            <v>5.92</v>
          </cell>
        </row>
        <row r="3611">
          <cell r="A3611">
            <v>89727</v>
          </cell>
          <cell r="B3611" t="str">
            <v>CURVA 90 GRAUS, CPVC, SOLDÁVEL, DN 28mm, INStALADO Em RAmAL DE DIStRIBUIÇÃO DE ÁGUA   FORNECImENtO E INStALAÇÃO. AF_12/2014</v>
          </cell>
          <cell r="C3611" t="str">
            <v>un.</v>
          </cell>
          <cell r="D3611">
            <v>13.29</v>
          </cell>
        </row>
        <row r="3612">
          <cell r="A3612">
            <v>89728</v>
          </cell>
          <cell r="B3612" t="str">
            <v>CURVA CURtA 90 GRAUS, PVC, SERIE NORmAL, ESGOtO PREDIAL, DN 40 mm, Jun.tA SOLDÁVEL, FORNECIDO E INStALADO Em RAmAL DE DESCARGA OU RAmAL DE ESGOtO SANItÁRIO. AF_12/2014</v>
          </cell>
          <cell r="C3612" t="str">
            <v>un.</v>
          </cell>
          <cell r="D3612">
            <v>7.73</v>
          </cell>
        </row>
        <row r="3613">
          <cell r="A3613">
            <v>89729</v>
          </cell>
          <cell r="B3613" t="str">
            <v>JOELhO 90 GRAUS, CPVC, SOLDÁVEL, DN 35mm, INStALADO Em RAmAL DE DIStRIBUIÇÃO DE ÁGUA   FORNECImENtO E INStALAÇÃO. AF_12/2014</v>
          </cell>
          <cell r="C3613" t="str">
            <v>un.</v>
          </cell>
          <cell r="D3613">
            <v>18.23</v>
          </cell>
        </row>
        <row r="3614">
          <cell r="A3614">
            <v>89730</v>
          </cell>
          <cell r="B3614" t="str">
            <v>CURVA LONGA 90 GRAUS, PVC, SERIE NORmAL, ESGOtO PREDIAL, DN 40 mm, Jun.tA SOLDÁVEL, FORNECIDO E INStALADO Em RAmAL DE DESCARGA OU RAmAL DE ESGOtO SANItÁRIO. AF_12/2014</v>
          </cell>
          <cell r="C3614" t="str">
            <v>un.</v>
          </cell>
          <cell r="D3614">
            <v>8.1999999999999993</v>
          </cell>
        </row>
        <row r="3615">
          <cell r="A3615">
            <v>89731</v>
          </cell>
          <cell r="B3615" t="str">
            <v>JOELhO 90 GRAUS, PVC, SERIE NORmAL, ESGOtO PREDIAL, DN 50 mm, Jun.tA ELÁStICA, FORNECIDO E INStALADO Em RAmAL DE DESCARGA OU RAmAL DE ESGOtO SANItÁRIO. AF_12/2014</v>
          </cell>
          <cell r="C3615" t="str">
            <v>un.</v>
          </cell>
          <cell r="D3615">
            <v>8.42</v>
          </cell>
        </row>
        <row r="3616">
          <cell r="A3616">
            <v>89732</v>
          </cell>
          <cell r="B3616" t="str">
            <v>JOELhO 45 GRAUS, PVC, SERIE NORmAL, ESGOtO PREDIAL, DN 50 mm, Jun.tA ELÁStICA, FORNECIDO E INStALADO Em RAmAL DE DESCARGA OU RAmAL DE ESGOtO SANItÁRIO. AF_12/2014</v>
          </cell>
          <cell r="C3616" t="str">
            <v>un.</v>
          </cell>
          <cell r="D3616">
            <v>8.76</v>
          </cell>
        </row>
        <row r="3617">
          <cell r="A3617">
            <v>89733</v>
          </cell>
          <cell r="B3617" t="str">
            <v>CURVA CURtA 90 GRAUS, PVC, SERIE NORmAL, ESGOtO PREDIAL, DN 50 mm, Jun.tA ELÁStICA, FORNECIDO E INStALADO Em RAmAL DE DESCARGA OU RAmAL DE ESGOtO SANItÁRIO. AF_12/2014</v>
          </cell>
          <cell r="C3617" t="str">
            <v>un.</v>
          </cell>
          <cell r="D3617">
            <v>12.45</v>
          </cell>
        </row>
        <row r="3618">
          <cell r="A3618">
            <v>89734</v>
          </cell>
          <cell r="B3618" t="str">
            <v>JOELhO 45 GRAUS, CPVC, SOLDÁVEL, DN 35mm, INStALADO Em RAmAL DE DIStRIBUIÇÃO DE ÁGUA   FORNECImENtO E INStALAÇÃO. AF_12/2014</v>
          </cell>
          <cell r="C3618" t="str">
            <v>un.</v>
          </cell>
          <cell r="D3618">
            <v>18.23</v>
          </cell>
        </row>
        <row r="3619">
          <cell r="A3619">
            <v>89735</v>
          </cell>
          <cell r="B3619" t="str">
            <v>CURVA LONGA 90 GRAUS, PVC, SERIE NORmAL, ESGOtO PREDIAL, DN 50 mm, Jun.tA ELÁStICA, FORNECIDO E INStALADO Em RAmAL DE DESCARGA OU RAmAL DE ESGOtO SANItÁRIO. AF_12/2014</v>
          </cell>
          <cell r="C3619" t="str">
            <v>un.</v>
          </cell>
          <cell r="D3619">
            <v>13.02</v>
          </cell>
        </row>
        <row r="3620">
          <cell r="A3620">
            <v>89736</v>
          </cell>
          <cell r="B3620" t="str">
            <v>LUVA, CPVC, SOLDÁVEL, DN 22mm, INStALADO Em RAmAL DE DIStRIBUIÇÃO DE ÁGUA   FORNECImENtO E INStALAÇÃO. AF_12/2014</v>
          </cell>
          <cell r="C3620" t="str">
            <v>un.</v>
          </cell>
          <cell r="D3620">
            <v>5.2</v>
          </cell>
        </row>
        <row r="3621">
          <cell r="A3621">
            <v>89737</v>
          </cell>
          <cell r="B3621" t="str">
            <v>JOELhO 90 GRAUS, PVC, SERIE NORmAL, ESGOtO PREDIAL, DN 75 mm, Jun.tA ELÁStICA, FORNECIDO E INStALADO Em RAmAL DE DESCARGA OU RAmAL DE ESGOtO SANItÁRIO. AF_12/2014</v>
          </cell>
          <cell r="C3621" t="str">
            <v>un.</v>
          </cell>
          <cell r="D3621">
            <v>13.84</v>
          </cell>
        </row>
        <row r="3622">
          <cell r="A3622">
            <v>89738</v>
          </cell>
          <cell r="B3622" t="str">
            <v>LUVA DE CORRER, CPVC, SOLDÁVEL, DN 22mm, INStALADO Em RAmAL DE DIStRIBUIÇÃO DE ÁGUA   FORNECImENtO E INStALAÇÃO. AF_12/2014</v>
          </cell>
          <cell r="C3622" t="str">
            <v>un.</v>
          </cell>
          <cell r="D3622">
            <v>9.56</v>
          </cell>
        </row>
        <row r="3623">
          <cell r="A3623">
            <v>89739</v>
          </cell>
          <cell r="B3623" t="str">
            <v>JOELhO 45 GRAUS, PVC, SERIE NORmAL, ESGOtO PREDIAL, DN 75 mm, Jun.tA ELÁStICA, FORNECIDO E INStALADO Em RAmAL DE DESCARGA OU RAmAL DE ESGOtO SANItÁRIO. AF_12/2014</v>
          </cell>
          <cell r="C3623" t="str">
            <v>un.</v>
          </cell>
          <cell r="D3623">
            <v>14.33</v>
          </cell>
        </row>
        <row r="3624">
          <cell r="A3624">
            <v>89740</v>
          </cell>
          <cell r="B3624" t="str">
            <v>LUVA DE tRANSIÇÃO, CPVC, SOLDÁVEL, DN 22mm X 25mm, INStALADO Em RAmAL DE DIStRIBUIÇÃO DE ÁGUA   FORNECImENtO E INStALAÇÃO. AF_12/2014</v>
          </cell>
          <cell r="C3624" t="str">
            <v>un.</v>
          </cell>
          <cell r="D3624">
            <v>4.82</v>
          </cell>
        </row>
        <row r="3625">
          <cell r="A3625">
            <v>89741</v>
          </cell>
          <cell r="B3625" t="str">
            <v>un.IÃO, CPVC, SOLDÁVEL, DN 22mm, INStALADO Em RAmAL DE DIStRIBUIÇÃO DE ÁGUA   FORNECImENtO E INStALAÇÃO. AF_12/2014</v>
          </cell>
          <cell r="C3625" t="str">
            <v>un.</v>
          </cell>
          <cell r="D3625">
            <v>12.88</v>
          </cell>
        </row>
        <row r="3626">
          <cell r="A3626">
            <v>89742</v>
          </cell>
          <cell r="B3626" t="str">
            <v>CURVA CURtA 90 GRAUS, PVC, SERIE NORmAL, ESGOtO PREDIAL, DN 75 mm, Jun.tA ELÁStICA, FORNECIDO E INStALADO Em RAmAL DE DESCARGA OU RAmAL DE ESGOtO SANItÁRIO. AF_12/2014</v>
          </cell>
          <cell r="C3626" t="str">
            <v>un.</v>
          </cell>
          <cell r="D3626">
            <v>20.84</v>
          </cell>
        </row>
        <row r="3627">
          <cell r="A3627">
            <v>89743</v>
          </cell>
          <cell r="B3627" t="str">
            <v>CURVA LONGA 90 GRAUS, PVC, SERIE NORmAL, ESGOtO PREDIAL, DN 75 mm, Jun.tA ELÁStICA, FORNECIDO E INStALADO Em RAmAL DE DESCARGA OU RAmAL DE ESGOtO SANItÁRIO. AF_12/2014</v>
          </cell>
          <cell r="C3627" t="str">
            <v>un.</v>
          </cell>
          <cell r="D3627">
            <v>27.87</v>
          </cell>
        </row>
        <row r="3628">
          <cell r="A3628">
            <v>89744</v>
          </cell>
          <cell r="B3628" t="str">
            <v>JOELhO 90 GRAUS, PVC, SERIE NORmAL, ESGOtO PREDIAL, DN 100 mm, Jun.tA ELÁStICA, FORNECIDO E INStALADO Em RAmAL DE DESCARGA OU RAmAL DE ESGOtO SANItÁRIO. AF_12/2014</v>
          </cell>
          <cell r="C3628" t="str">
            <v>un.</v>
          </cell>
          <cell r="D3628">
            <v>18.07</v>
          </cell>
        </row>
        <row r="3629">
          <cell r="A3629">
            <v>89745</v>
          </cell>
          <cell r="B3629" t="str">
            <v>CONECtOR, CPVC, SOLDÁVEL, DN 22mm X 1/2 , INStALADO Em RAmAL DE DIStRIBUIÇÃO DE ÁGUA   FORNECImENtO E INStALAÇÃO. AF_12/2014</v>
          </cell>
          <cell r="C3629" t="str">
            <v>un.</v>
          </cell>
          <cell r="D3629">
            <v>19.98</v>
          </cell>
        </row>
        <row r="3630">
          <cell r="A3630">
            <v>89746</v>
          </cell>
          <cell r="B3630" t="str">
            <v>JOELhO 45 GRAUS, PVC, SERIE NORmAL, ESGOtO PREDIAL, DN 100 mm, Jun.tA ELÁStICA, FORNECIDO E INStALADO Em RAmAL DE DESCARGA OU RAmAL DE ESGOtO SANItÁRIO. AF_12/2014</v>
          </cell>
          <cell r="C3630" t="str">
            <v>un.</v>
          </cell>
          <cell r="D3630">
            <v>18.04</v>
          </cell>
        </row>
        <row r="3631">
          <cell r="A3631">
            <v>89747</v>
          </cell>
          <cell r="B3631" t="str">
            <v>ADAPtADOR, CPVC, SOLDÁVEL, DN 22mm, INStALADO Em RAmAL DE DIStRIBUIÇÃO DE ÁGUA   FORNECImENtO E INStALAÇÃO. AF_12/2014</v>
          </cell>
          <cell r="C3631" t="str">
            <v>un.</v>
          </cell>
          <cell r="D3631">
            <v>8.08</v>
          </cell>
        </row>
        <row r="3632">
          <cell r="A3632">
            <v>89748</v>
          </cell>
          <cell r="B3632" t="str">
            <v>CURVA CURtA 90 GRAUS, PVC, SERIE NORmAL, ESGOtO PREDIAL, DN 100 mm, Jun.tA ELÁStICA, FORNECIDO E INStALADO Em RAmAL DE DESCARGA OU RAmAL DE ESGOtO SANItÁRIO. AF_12/2014</v>
          </cell>
          <cell r="C3632" t="str">
            <v>un.</v>
          </cell>
          <cell r="D3632">
            <v>25.68</v>
          </cell>
        </row>
        <row r="3633">
          <cell r="A3633">
            <v>89749</v>
          </cell>
          <cell r="B3633" t="str">
            <v>CURVA DE tRANSPOSIÇÃO, CPVC, SOLDÁVEL, DN 22mm, INStALADO Em RAmAL DE DIStRIBUIÇÃO DE ÁGUA   FORNECImENtO E INStALAÇÃO. AF_12/2014</v>
          </cell>
          <cell r="C3633" t="str">
            <v>un.</v>
          </cell>
          <cell r="D3633">
            <v>9.56</v>
          </cell>
        </row>
        <row r="3634">
          <cell r="A3634">
            <v>89750</v>
          </cell>
          <cell r="B3634" t="str">
            <v>CURVA LONGA 90 GRAUS, PVC, SERIE NORmAL, ESGOtO PREDIAL, DN 100 mm, Jun.tA ELÁStICA, FORNECIDO E INStALADO Em RAmAL DE DESCARGA OU RAmAL DE ESGOtO SANItÁRIO. AF_12/2014</v>
          </cell>
          <cell r="C3634" t="str">
            <v>un.</v>
          </cell>
          <cell r="D3634">
            <v>39.200000000000003</v>
          </cell>
        </row>
        <row r="3635">
          <cell r="A3635">
            <v>89751</v>
          </cell>
          <cell r="B3635" t="str">
            <v>BUChA DE REDUÇÃO, CPVC, SOLDÁVEL, DN 22mm X 15mm, INStALADO Em RAmAL DE DIStRIBUIÇÃO DE ÁGUA   FORNECImENtO E INStALAÇÃO. AF_12/2014</v>
          </cell>
          <cell r="C3635" t="str">
            <v>un.</v>
          </cell>
          <cell r="D3635">
            <v>4.17</v>
          </cell>
        </row>
        <row r="3636">
          <cell r="A3636">
            <v>89752</v>
          </cell>
          <cell r="B3636" t="str">
            <v>LUVA SImPLES, PVC, SERIE NORmAL, ESGOtO PREDIAL, DN 40 mm, Jun.tA SOLDÁVEL, FORNECIDO E INStALADO Em RAmAL DE DESCARGA OU RAmAL DE ESGOtO SANItÁRIO. AF_12/2014</v>
          </cell>
          <cell r="C3636" t="str">
            <v>un.</v>
          </cell>
          <cell r="D3636">
            <v>4.82</v>
          </cell>
        </row>
        <row r="3637">
          <cell r="A3637">
            <v>89753</v>
          </cell>
          <cell r="B3637" t="str">
            <v>LUVA SImPLES, PVC, SERIE NORmAL, ESGOtO PREDIAL, DN 50 mm, Jun.tA ELÁStICA, FORNECIDO E INStALADO Em RAmAL DE DESCARGA OU RAmAL DE ESGOtO SANItÁRIO. AF_12/2014</v>
          </cell>
          <cell r="C3637" t="str">
            <v>un.</v>
          </cell>
          <cell r="D3637">
            <v>6.57</v>
          </cell>
        </row>
        <row r="3638">
          <cell r="A3638">
            <v>89754</v>
          </cell>
          <cell r="B3638" t="str">
            <v>LUVA DE CORRER, PVC, SERIE NORmAL, ESGOtO PREDIAL, DN 50 mm, Jun.tA ELÁStICA, FORNECIDO E INStALADO Em RAmAL DE DESCARGA OU RAmAL DE ESGOtO SANItÁRIO. AF_12/2014</v>
          </cell>
          <cell r="C3638" t="str">
            <v>un.</v>
          </cell>
          <cell r="D3638">
            <v>10.68</v>
          </cell>
        </row>
        <row r="3639">
          <cell r="A3639">
            <v>89755</v>
          </cell>
          <cell r="B3639" t="str">
            <v>LUVA, CPVC, SOLDÁVEL, DN 28mm, INStALADO Em RAmAL DE DIStRIBUIÇÃO DE ÁGUA   FORNECImENtO E INStALAÇÃO. AF_12/2014</v>
          </cell>
          <cell r="C3639" t="str">
            <v>un.</v>
          </cell>
          <cell r="D3639">
            <v>7.83</v>
          </cell>
        </row>
        <row r="3640">
          <cell r="A3640">
            <v>89756</v>
          </cell>
          <cell r="B3640" t="str">
            <v>LUVA DE CORRER, CPVC, SOLDÁVEL, DN 28mm, INStALADO Em RAmAL DE DIStRIBUIÇÃO DE ÁGUA   FORNECImENtO E INStALAÇÃO. AF_12/2014</v>
          </cell>
          <cell r="C3640" t="str">
            <v>un.</v>
          </cell>
          <cell r="D3640">
            <v>12.82</v>
          </cell>
        </row>
        <row r="3641">
          <cell r="A3641">
            <v>89757</v>
          </cell>
          <cell r="B3641" t="str">
            <v>un.IÃO, CPVC, SOLDÁVEL, DN 28mm, INStALADO Em RAmAL DE DIStRIBUIÇÃO DE ÁGUA   FORNECImENtO E INStALAÇÃO. AF_12/2014</v>
          </cell>
          <cell r="C3641" t="str">
            <v>un.</v>
          </cell>
          <cell r="D3641">
            <v>19.18</v>
          </cell>
        </row>
        <row r="3642">
          <cell r="A3642">
            <v>89758</v>
          </cell>
          <cell r="B3642" t="str">
            <v>CONECtOR, CPVC, SOLDÁVEL, DN 28mm X 1 , INStALADO Em RAmAL DE DIStRIBUIÇÃO DE ÁGUA   FORNECImENtO E INStALAÇÃO. AF_12/2014</v>
          </cell>
          <cell r="C3642" t="str">
            <v>un.</v>
          </cell>
          <cell r="D3642">
            <v>29.56</v>
          </cell>
        </row>
        <row r="3643">
          <cell r="A3643">
            <v>89759</v>
          </cell>
          <cell r="B3643" t="str">
            <v>BUChA DE REDUÇÃO, CPVC, SOLDÁVEL, DN 28mm X 22mm, INStALADO Em RAmAL DE DIStRIBUIÇÃO DE ÁGUA - FORNECImENtO E INStALAÇÃO. AF_12/2014</v>
          </cell>
          <cell r="C3643" t="str">
            <v>un.</v>
          </cell>
          <cell r="D3643">
            <v>5.61</v>
          </cell>
        </row>
        <row r="3644">
          <cell r="A3644">
            <v>89760</v>
          </cell>
          <cell r="B3644" t="str">
            <v>LUVA, CPVC, SOLDÁVEL, DN 35mm, INStALADO Em RAmAL DE DIStRIBUIÇÃO DE ÁGUA - FORNECImENtO E INStALAÇÃO. AF_12/2014</v>
          </cell>
          <cell r="C3644" t="str">
            <v>un.</v>
          </cell>
          <cell r="D3644">
            <v>12.44</v>
          </cell>
        </row>
        <row r="3645">
          <cell r="A3645">
            <v>89761</v>
          </cell>
          <cell r="B3645" t="str">
            <v>LUVA DE CORRER, CPVC, SOLDÁVEL, DN 35mm, INStALADO Em RAmAL DE DIStRIBUIÇÃO DE ÁGUA - FORNECImENtO E INStALAÇÃO. AF_12/2014</v>
          </cell>
          <cell r="C3645" t="str">
            <v>un.</v>
          </cell>
          <cell r="D3645">
            <v>19.899999999999999</v>
          </cell>
        </row>
        <row r="3646">
          <cell r="A3646">
            <v>89762</v>
          </cell>
          <cell r="B3646" t="str">
            <v>un.IÃO, CPVC, SOLDÁVEL, DN35mm, INStALADO Em RAmAL DE DIStRIBUIÇÃO DE ÁGUA - FORNECImENtO E INStALAÇÃO. AF_12/2014</v>
          </cell>
          <cell r="C3646" t="str">
            <v>un.</v>
          </cell>
          <cell r="D3646">
            <v>27.9</v>
          </cell>
        </row>
        <row r="3647">
          <cell r="A3647">
            <v>89763</v>
          </cell>
          <cell r="B3647" t="str">
            <v>CONECtOR, CPVC, SOLDÁVEL, DN 35mm X 1 1/4 , INStALADO Em RAmAL DE DIStRIBUIÇÃO DE ÁGUA - FORNECImENtO E INStALAÇÃO. AF_12/2014</v>
          </cell>
          <cell r="C3647" t="str">
            <v>un.</v>
          </cell>
          <cell r="D3647">
            <v>107.03</v>
          </cell>
        </row>
        <row r="3648">
          <cell r="A3648">
            <v>89764</v>
          </cell>
          <cell r="B3648" t="str">
            <v>BUChA DE REDUÇÃO, CPVC, SOLDÁVEL, DN35mm X 28mm, INStALADO Em RAmAL DE DIStRIBUIÇÃO DE ÁGUA - FORNECImENtO E INStALAÇÃO. AF_12/2014</v>
          </cell>
          <cell r="C3648" t="str">
            <v>un.</v>
          </cell>
          <cell r="D3648">
            <v>21.5</v>
          </cell>
        </row>
        <row r="3649">
          <cell r="A3649">
            <v>89765</v>
          </cell>
          <cell r="B3649" t="str">
            <v>tE, CPVC, SOLDÁVEL, DN 22mm, INStALADO Em RAmAL DE DIStRIBUIÇÃO DE ÁGUA - FORNECImENtO E INStALAÇÃO. AF_12/2014</v>
          </cell>
          <cell r="C3649" t="str">
            <v>un.</v>
          </cell>
          <cell r="D3649">
            <v>10.01</v>
          </cell>
        </row>
        <row r="3650">
          <cell r="A3650">
            <v>89766</v>
          </cell>
          <cell r="B3650" t="str">
            <v>tE DE tRANSIÇÃO, CPVC, SOLDÁVEL, DN 22mm X 1/2 , INStALADO Em RAmAL DE DIStRIBUIÇÃO DE ÁGUA   FORNECImENtO E INStALAÇÃO. AF_12/2014</v>
          </cell>
          <cell r="C3650" t="str">
            <v>un.</v>
          </cell>
          <cell r="D3650">
            <v>14.19</v>
          </cell>
        </row>
        <row r="3651">
          <cell r="A3651">
            <v>89767</v>
          </cell>
          <cell r="B3651" t="str">
            <v>tÊ mIStURADOR, CPVC, SOLDÁVEL, DN 22mm, INStALADO Em RAmAL DE DIStRIBUIÇÃO DE ÁGUA - FORNECImENtO E INStALAÇÃO. AF_12/2014</v>
          </cell>
          <cell r="C3651" t="str">
            <v>un.</v>
          </cell>
          <cell r="D3651">
            <v>14.19</v>
          </cell>
        </row>
        <row r="3652">
          <cell r="A3652">
            <v>89768</v>
          </cell>
          <cell r="B3652" t="str">
            <v>tÊ, CPVC, SOLDÁVEL, DN 28mm, INStALADO Em RAmAL DE DIStRIBUIÇÃO DE ÁGUA - FORNECImENtO E INStALAÇÃO. AF_12/2014</v>
          </cell>
          <cell r="C3652" t="str">
            <v>un.</v>
          </cell>
          <cell r="D3652">
            <v>14.52</v>
          </cell>
        </row>
        <row r="3653">
          <cell r="A3653">
            <v>89769</v>
          </cell>
          <cell r="B3653" t="str">
            <v>tÊ, CPVC, SOLDÁVEL, DN35mm, INStALADO Em RAmAL DE DIStRIBUIÇÃO DE ÁGUA - FORNECImENtO E INStALAÇÃO. AF_12/2014</v>
          </cell>
          <cell r="C3653" t="str">
            <v>un.</v>
          </cell>
          <cell r="D3653">
            <v>32.6</v>
          </cell>
        </row>
        <row r="3654">
          <cell r="A3654">
            <v>89772</v>
          </cell>
          <cell r="B3654" t="str">
            <v>tUBO, CPVC, SOLDÁVEL, DN 54mm, INStALADO Em PRUmADA DE ÁGUA  FORNECImENtO E INStALAÇÃO. AF_12/2014</v>
          </cell>
          <cell r="C3654" t="str">
            <v>m</v>
          </cell>
          <cell r="D3654">
            <v>56.48</v>
          </cell>
        </row>
        <row r="3655">
          <cell r="A3655">
            <v>89774</v>
          </cell>
          <cell r="B3655" t="str">
            <v>LUVA SImPLES, PVC, SERIE NORmAL, ESGOtO PREDIAL, DN 75 mm, Jun.tA ELÁStICA, FORNECIDO E INStALADO Em RAmAL DE DESCARGA OU RAmAL DE ESGOtO SANItÁRIO. AF_12/2014</v>
          </cell>
          <cell r="C3655" t="str">
            <v>un.</v>
          </cell>
          <cell r="D3655">
            <v>10.78</v>
          </cell>
        </row>
        <row r="3656">
          <cell r="A3656">
            <v>89776</v>
          </cell>
          <cell r="B3656" t="str">
            <v>LUVA DE CORRER, PVC, SERIE NORmAL, ESGOtO PREDIAL, DN 75 mm, Jun.tA ELÁStICA, FORNECIDO E INStALADO Em RAmAL DE DESCARGA OU RAmAL DE ESGOtO SANItÁRIO. AF_12/2014</v>
          </cell>
          <cell r="C3656" t="str">
            <v>un.</v>
          </cell>
          <cell r="D3656">
            <v>13.95</v>
          </cell>
        </row>
        <row r="3657">
          <cell r="A3657">
            <v>89777</v>
          </cell>
          <cell r="B3657" t="str">
            <v>JOELhO 90 GRAUS, CPVC, SOLDÁVEL, DN 35mm, INStALADO Em PRUmADA DE ÁGUA  FORNECImENtO E INStALAÇÃO. AF_12/2014</v>
          </cell>
          <cell r="C3657" t="str">
            <v>un.</v>
          </cell>
          <cell r="D3657">
            <v>16.79</v>
          </cell>
        </row>
        <row r="3658">
          <cell r="A3658">
            <v>89778</v>
          </cell>
          <cell r="B3658" t="str">
            <v>LUVA SImPLES, PVC, SERIE NORmAL, ESGOtO PREDIAL, DN 100 mm, Jun.tA ELÁStICA, FORNECIDO E INStALADO Em RAmAL DE DESCARGA OU RAmAL DE ESGOtO SANItÁRIO. AF_12/2014</v>
          </cell>
          <cell r="C3658" t="str">
            <v>un.</v>
          </cell>
          <cell r="D3658">
            <v>13.69</v>
          </cell>
        </row>
        <row r="3659">
          <cell r="A3659">
            <v>89779</v>
          </cell>
          <cell r="B3659" t="str">
            <v>LUVA DE CORRER, PVC, SERIE NORmAL, ESGOtO PREDIAL, DN 100 mm, Jun.tA ELÁStICA, FORNECIDO E INStALADO Em RAmAL DE DESCARGA OU RAmAL DE ESGOtO SANItÁRIO. AF_12/2014</v>
          </cell>
          <cell r="C3659" t="str">
            <v>un.</v>
          </cell>
          <cell r="D3659">
            <v>19.559999999999999</v>
          </cell>
        </row>
        <row r="3660">
          <cell r="A3660">
            <v>89780</v>
          </cell>
          <cell r="B3660" t="str">
            <v>JOELhO 45 GRAUS, CPVC, SOLDÁVEL, DN 35mm, INStALADO Em PRUmADA DE ÁGUA - FORNECImENtO E INStALAÇÃO. AF_12/2014</v>
          </cell>
          <cell r="C3660" t="str">
            <v>un.</v>
          </cell>
          <cell r="D3660">
            <v>16.79</v>
          </cell>
        </row>
        <row r="3661">
          <cell r="A3661">
            <v>89781</v>
          </cell>
          <cell r="B3661" t="str">
            <v>JOELhO 90 GRAUS, CPVC, SOLDÁVEL, DN 42mm, INStALADO Em PRUmADA DE ÁGUA  FORNECImENtO E INStALAÇÃO. AF_12/2014</v>
          </cell>
          <cell r="C3661" t="str">
            <v>un.</v>
          </cell>
          <cell r="D3661">
            <v>24.78</v>
          </cell>
        </row>
        <row r="3662">
          <cell r="A3662">
            <v>89782</v>
          </cell>
          <cell r="B3662" t="str">
            <v>tE, PVC, SERIE NORmAL, ESGOtO PREDIAL, DN 40 X 40 mm, Jun.tA SOLDÁVEL, FORNECIDO E INStALADO Em RAmAL DE DESCARGA OU RAmAL DE ESGOtO SANItÁRIO. AF_12/2014</v>
          </cell>
          <cell r="C3662" t="str">
            <v>un.</v>
          </cell>
          <cell r="D3662">
            <v>9.18</v>
          </cell>
        </row>
        <row r="3663">
          <cell r="A3663">
            <v>89783</v>
          </cell>
          <cell r="B3663" t="str">
            <v>Jun.ÇÃO SImPLES, PVC, SERIE NORmAL, ESGOtO PREDIAL, DN 40 mm, Jun.tA SOLDÁVEL, FORNECIDO E INStALADO Em RAmAL DE DESCARGA OU RAmAL DE ESGOtO SANItÁRIO. AF_12/2014</v>
          </cell>
          <cell r="C3663" t="str">
            <v>un.</v>
          </cell>
          <cell r="D3663">
            <v>9.33</v>
          </cell>
        </row>
        <row r="3664">
          <cell r="A3664">
            <v>89784</v>
          </cell>
          <cell r="B3664" t="str">
            <v>tE, PVC, SERIE NORmAL, ESGOtO PREDIAL, DN 50 X 50 mm, Jun.tA ELÁStICA, FORNECIDO E INStALADO Em RAmAL DE DESCARGA OU RAmAL DE ESGOtO SANItÁRIO. AF_12/2014</v>
          </cell>
          <cell r="C3664" t="str">
            <v>un.</v>
          </cell>
          <cell r="D3664">
            <v>14.3</v>
          </cell>
        </row>
        <row r="3665">
          <cell r="A3665">
            <v>89785</v>
          </cell>
          <cell r="B3665" t="str">
            <v>Jun.ÇÃO SImPLES, PVC, SERIE NORmAL, ESGOtO PREDIAL, DN 50 X 50 mm, Jun.tA ELÁStICA, FORNECIDO E INStALADO Em RAmAL DE DESCARGA OU RAmAL DE ESGOtO SANItÁRIO. AF_12/2014</v>
          </cell>
          <cell r="C3665" t="str">
            <v>un.</v>
          </cell>
          <cell r="D3665">
            <v>15.28</v>
          </cell>
        </row>
        <row r="3666">
          <cell r="A3666">
            <v>89786</v>
          </cell>
          <cell r="B3666" t="str">
            <v>tE, PVC, SERIE NORmAL, ESGOtO PREDIAL, DN 75 X 75 mm, Jun.tA ELÁStICA, FORNECIDO E INStALADO Em RAmAL DE DESCARGA OU RAmAL DE ESGOtO SANItÁRIO. AF_12/2014</v>
          </cell>
          <cell r="C3666" t="str">
            <v>un.</v>
          </cell>
          <cell r="D3666">
            <v>22.96</v>
          </cell>
        </row>
        <row r="3667">
          <cell r="A3667">
            <v>89787</v>
          </cell>
          <cell r="B3667" t="str">
            <v>JOELhO 45 GRAUS, CPVC, SOLDÁVEL, DN 42mm, INStALADO Em PRUmADA DE ÁGUA  FORNECImENtO E INStALAÇÃO. AF_12/2014</v>
          </cell>
          <cell r="C3667" t="str">
            <v>un.</v>
          </cell>
          <cell r="D3667">
            <v>24.78</v>
          </cell>
        </row>
        <row r="3668">
          <cell r="A3668">
            <v>89788</v>
          </cell>
          <cell r="B3668" t="str">
            <v>JOELhO 90 GRAUS, CPVC, SOLDÁVEL, DN 54mm, INStALADO Em PRUmADA DE ÁGUA  FORNECImENtO E INStALAÇÃO. AF_12/2014</v>
          </cell>
          <cell r="C3668" t="str">
            <v>un.</v>
          </cell>
          <cell r="D3668">
            <v>47.75</v>
          </cell>
        </row>
        <row r="3669">
          <cell r="A3669">
            <v>89789</v>
          </cell>
          <cell r="B3669" t="str">
            <v>JOELhO 45 GRAUS, CPVC, SOLDÁVEL, DN 54mm, INStALADO Em PRUmADA DE ÁGUA  FORNECImENtO E INStALAÇÃO. AF_12/2014</v>
          </cell>
          <cell r="C3669" t="str">
            <v>un.</v>
          </cell>
          <cell r="D3669">
            <v>48.48</v>
          </cell>
        </row>
        <row r="3670">
          <cell r="A3670">
            <v>89790</v>
          </cell>
          <cell r="B3670" t="str">
            <v>JOELhO 90 GRAUS, CPVC, SOLDÁVEL, DN 73mm, INStALADO Em PRUmADA DE ÁGUA  FORNECImENtO E INStALAÇÃO. AF_12/2014</v>
          </cell>
          <cell r="C3670" t="str">
            <v>un.</v>
          </cell>
          <cell r="D3670">
            <v>116.78</v>
          </cell>
        </row>
        <row r="3671">
          <cell r="A3671">
            <v>89791</v>
          </cell>
          <cell r="B3671" t="str">
            <v>JOELhO 45 GRAUS, CPVC, SOLDÁVEL, DN 73mm, INStALADO Em PRUmADA DE ÁGUA  FORNECImENtO E INStALAÇÃO. AF_12/2014</v>
          </cell>
          <cell r="C3671" t="str">
            <v>un.</v>
          </cell>
          <cell r="D3671">
            <v>119.48</v>
          </cell>
        </row>
        <row r="3672">
          <cell r="A3672">
            <v>89792</v>
          </cell>
          <cell r="B3672" t="str">
            <v>JOELhO 90 GRAUS, CPVC, SOLDÁVEL, DN 89mm, INStALADO Em PRUmADA DE ÁGUA  FORNECImENtO E INStALAÇÃO. AF_12/2014</v>
          </cell>
          <cell r="C3672" t="str">
            <v>un.</v>
          </cell>
          <cell r="D3672">
            <v>137.24</v>
          </cell>
        </row>
        <row r="3673">
          <cell r="A3673">
            <v>89793</v>
          </cell>
          <cell r="B3673" t="str">
            <v>JOELhO 45 GRAUS, CPVC, SOLDÁVEL, DN 89mm, INStALADO Em PRUmADA DE ÁGUA  FORNECImENtO E INStALAÇÃO. AF_12/2014</v>
          </cell>
          <cell r="C3673" t="str">
            <v>un.</v>
          </cell>
          <cell r="D3673">
            <v>140.88</v>
          </cell>
        </row>
        <row r="3674">
          <cell r="A3674">
            <v>89794</v>
          </cell>
          <cell r="B3674" t="str">
            <v>LUVA, CPVC, SOLDÁVEL, DN 35mm, INStALADO Em PRUmADA DE ÁGUA  FORNECImENtO E INStALAÇÃO. AF_12/2014</v>
          </cell>
          <cell r="C3674" t="str">
            <v>un.</v>
          </cell>
          <cell r="D3674">
            <v>11.5</v>
          </cell>
        </row>
        <row r="3675">
          <cell r="A3675">
            <v>89795</v>
          </cell>
          <cell r="B3675" t="str">
            <v>Jun.ÇÃO SImPLES, PVC, SERIE NORmAL, ESGOtO PREDIAL, DN 75 X 75 mm, Jun.tA ELÁStICA, FORNECIDO E INStALADO Em RAmAL DE DESCARGA OU RAmAL DE ESGOtO SANItÁRIO. AF_12/2014</v>
          </cell>
          <cell r="C3675" t="str">
            <v>un.</v>
          </cell>
          <cell r="D3675">
            <v>24.3</v>
          </cell>
        </row>
        <row r="3676">
          <cell r="A3676">
            <v>89796</v>
          </cell>
          <cell r="B3676" t="str">
            <v>tE, PVC, SERIE NORmAL, ESGOtO PREDIAL, DN 100 X 100 mm, Jun.tA ELÁStICA, FORNECIDO E INStALADO Em RAmAL DE DESCARGA OU RAmAL DE ESGOtO SANItÁRIO. AF_12/2014</v>
          </cell>
          <cell r="C3676" t="str">
            <v>un.</v>
          </cell>
          <cell r="D3676">
            <v>28.82</v>
          </cell>
        </row>
        <row r="3677">
          <cell r="A3677">
            <v>89797</v>
          </cell>
          <cell r="B3677" t="str">
            <v>Jun.ÇÃO SImPLES, PVC, SERIE NORmAL, ESGOtO PREDIAL, DN 100 X 100 mm, Jun.tA ELÁStICA, FORNECIDO E INStALADO Em RAmAL DE DESCARGA OU RAmAL DE ESGOtO SANItÁRIO. AF_12/2014</v>
          </cell>
          <cell r="C3677" t="str">
            <v>un.</v>
          </cell>
          <cell r="D3677">
            <v>31.97</v>
          </cell>
        </row>
        <row r="3678">
          <cell r="A3678">
            <v>89801</v>
          </cell>
          <cell r="B3678" t="str">
            <v>JOELhO 90 GRAUS, PVC, SERIE NORmAL, ESGOtO PREDIAL, DN 50 mm, Jun.tA ELÁStICA, FORNECIDO E INStALADO Em PRUmADA DE ESGOtO SANItÁRIO OU VENtILAÇÃO. AF_12/2014</v>
          </cell>
          <cell r="C3678" t="str">
            <v>un.</v>
          </cell>
          <cell r="D3678">
            <v>4.72</v>
          </cell>
        </row>
        <row r="3679">
          <cell r="A3679">
            <v>89802</v>
          </cell>
          <cell r="B3679" t="str">
            <v>JOELhO 45 GRAUS, PVC, SERIE NORmAL, ESGOtO PREDIAL, DN 50 mm, Jun.tA ELÁStICA, FORNECIDO E INStALADO Em PRUmADA DE ESGOtO SANItÁRIO OU VENtILAÇÃO. AF_12/2014</v>
          </cell>
          <cell r="C3679" t="str">
            <v>un.</v>
          </cell>
          <cell r="D3679">
            <v>5.0599999999999996</v>
          </cell>
        </row>
        <row r="3680">
          <cell r="A3680">
            <v>89803</v>
          </cell>
          <cell r="B3680" t="str">
            <v>CURVA CURtA 90 GRAUS, PVC, SERIE NORmAL, ESGOtO PREDIAL, DN 50 mm, Jun.tA ELÁStICA, FORNECIDO E INStALADO Em PRUmADA DE ESGOtO SANItÁRIO OU VENtILAÇÃO. AF_12/2014</v>
          </cell>
          <cell r="C3680" t="str">
            <v>un.</v>
          </cell>
          <cell r="D3680">
            <v>8.75</v>
          </cell>
        </row>
        <row r="3681">
          <cell r="A3681">
            <v>89804</v>
          </cell>
          <cell r="B3681" t="str">
            <v>CURVA LONGA 90 GRAUS, PVC, SERIE NORmAL, ESGOtO PREDIAL, DN 50 mm, Jun.tA ELÁStICA, FORNECIDO E INStALADO Em PRUmADA DE ESGOtO SANItÁRIO OU VENtILAÇÃO. AF_12/2014</v>
          </cell>
          <cell r="C3681" t="str">
            <v>un.</v>
          </cell>
          <cell r="D3681">
            <v>9.32</v>
          </cell>
        </row>
        <row r="3682">
          <cell r="A3682">
            <v>89805</v>
          </cell>
          <cell r="B3682" t="str">
            <v>JOELhO 90 GRAUS, PVC, SERIE NORmAL, ESGOtO PREDIAL, DN 75 mm, Jun.tA ELÁStICA, FORNECIDO E INStALADO Em PRUmADA DE ESGOtO SANItÁRIO OU VENtILAÇÃO. AF_12/2014</v>
          </cell>
          <cell r="C3682" t="str">
            <v>un.</v>
          </cell>
          <cell r="D3682">
            <v>9.32</v>
          </cell>
        </row>
        <row r="3683">
          <cell r="A3683">
            <v>89806</v>
          </cell>
          <cell r="B3683" t="str">
            <v>JOELhO 45 GRAUS, PVC, SERIE NORmAL, ESGOtO PREDIAL, DN 75 mm, Jun.tA ELÁStICA, FORNECIDO E INStALADO Em PRUmADA DE ESGOtO SANItÁRIO OU VENtILAÇÃO. AF_12/2014</v>
          </cell>
          <cell r="C3683" t="str">
            <v>un.</v>
          </cell>
          <cell r="D3683">
            <v>9.81</v>
          </cell>
        </row>
        <row r="3684">
          <cell r="A3684">
            <v>89807</v>
          </cell>
          <cell r="B3684" t="str">
            <v>CURVA CURtA 90 GRAUS, PVC, SERIE NORmAL, ESGOtO PREDIAL, DN 75 mm, Jun.tA ELÁStICA, FORNECIDO E INStALADO Em PRUmADA DE ESGOtO SANItÁRIO OU VENtILAÇÃO. AF_12/2014</v>
          </cell>
          <cell r="C3684" t="str">
            <v>un.</v>
          </cell>
          <cell r="D3684">
            <v>16.32</v>
          </cell>
        </row>
        <row r="3685">
          <cell r="A3685">
            <v>89808</v>
          </cell>
          <cell r="B3685" t="str">
            <v>CURVA LONGA 90 GRAUS, PVC, SERIE NORmAL, ESGOtO PREDIAL, DN 75 mm, Jun.tA ELÁStICA, FORNECIDO E INStALADO Em PRUmADA DE ESGOtO SANItÁRIO OU VENtILAÇÃO. AF_12/2014</v>
          </cell>
          <cell r="C3685" t="str">
            <v>un.</v>
          </cell>
          <cell r="D3685">
            <v>23.35</v>
          </cell>
        </row>
        <row r="3686">
          <cell r="A3686">
            <v>89809</v>
          </cell>
          <cell r="B3686" t="str">
            <v>JOELhO 90 GRAUS, PVC, SERIE NORmAL, ESGOtO PREDIAL, DN 100 mm, Jun.tA ELÁStICA, FORNECIDO E INStALADO Em PRUmADA DE ESGOtO SANItÁRIO OU VENtILAÇÃO. AF_12/2014</v>
          </cell>
          <cell r="C3686" t="str">
            <v>un.</v>
          </cell>
          <cell r="D3686">
            <v>12.74</v>
          </cell>
        </row>
        <row r="3687">
          <cell r="A3687">
            <v>89810</v>
          </cell>
          <cell r="B3687" t="str">
            <v>JOELhO 45 GRAUS, PVC, SERIE NORmAL, ESGOtO PREDIAL, DN 100 mm, Jun.tA ELÁStICA, FORNECIDO E INStALADO Em PRUmADA DE ESGOtO SANItÁRIO OU VENtILAÇÃO. AF_12/2014</v>
          </cell>
          <cell r="C3687" t="str">
            <v>un.</v>
          </cell>
          <cell r="D3687">
            <v>12.71</v>
          </cell>
        </row>
        <row r="3688">
          <cell r="A3688">
            <v>89811</v>
          </cell>
          <cell r="B3688" t="str">
            <v>CURVA CURtA 90 GRAUS, PVC, SERIE NORmAL, ESGOtO PREDIAL, DN 100 mm, Jun.tA ELÁStICA, FORNECIDO E INStALADO Em PRUmADA DE ESGOtO SANItÁRIO OU VENtILAÇÃO. AF_12/2014</v>
          </cell>
          <cell r="C3688" t="str">
            <v>un.</v>
          </cell>
          <cell r="D3688">
            <v>20.350000000000001</v>
          </cell>
        </row>
        <row r="3689">
          <cell r="A3689">
            <v>89812</v>
          </cell>
          <cell r="B3689" t="str">
            <v>CURVA LONGA 90 GRAUS, PVC, SERIE NORmAL, ESGOtO PREDIAL, DN 100 mm, Jun.tA ELÁStICA, FORNECIDO E INStALADO Em PRUmADA DE ESGOtO SANItÁRIO OU VENtILAÇÃO. AF_12/2014</v>
          </cell>
          <cell r="C3689" t="str">
            <v>un.</v>
          </cell>
          <cell r="D3689">
            <v>33.869999999999997</v>
          </cell>
        </row>
        <row r="3690">
          <cell r="A3690">
            <v>89813</v>
          </cell>
          <cell r="B3690" t="str">
            <v>LUVA SImPLES, PVC, SERIE NORmAL, ESGOtO PREDIAL, DN 50 mm, Jun.tA ELÁStICA, FORNECIDO E INStALADO Em PRUmADA DE ESGOtO SANItÁRIO OU VENtILAÇÃO. AF_12/2014</v>
          </cell>
          <cell r="C3690" t="str">
            <v>un.</v>
          </cell>
          <cell r="D3690">
            <v>4.5199999999999996</v>
          </cell>
        </row>
        <row r="3691">
          <cell r="A3691">
            <v>89814</v>
          </cell>
          <cell r="B3691" t="str">
            <v>LUVA DE CORRER, PVC, SERIE NORmAL, ESGOtO PREDIAL, DN 50 mm, Jun.tA ELÁStICA, FORNECIDO E INStALADO Em PRUmADA DE ESGOtO SANItÁRIO OU VENtILAÇÃO. AF_12/2014</v>
          </cell>
          <cell r="C3691" t="str">
            <v>un.</v>
          </cell>
          <cell r="D3691">
            <v>8.6300000000000008</v>
          </cell>
        </row>
        <row r="3692">
          <cell r="A3692">
            <v>89815</v>
          </cell>
          <cell r="B3692" t="str">
            <v>LUVA DE CORRER, CPVC, SOLDÁVEL, DN 35mm, INStALADO Em PRUmADA DE ÁGUA  FORNECImENtO E INStALAÇÃO. AF_12/2014</v>
          </cell>
          <cell r="C3692" t="str">
            <v>un.</v>
          </cell>
          <cell r="D3692">
            <v>18.96</v>
          </cell>
        </row>
        <row r="3693">
          <cell r="A3693">
            <v>89816</v>
          </cell>
          <cell r="B3693" t="str">
            <v>un.IÃO, CPVC, SOLDÁVEL, DN35mm, INStALADO Em PRUmADA DE ÁGUA  FORNECImENtO E INStALAÇÃO. AF_12/2014</v>
          </cell>
          <cell r="C3693" t="str">
            <v>un.</v>
          </cell>
          <cell r="D3693">
            <v>26.96</v>
          </cell>
        </row>
        <row r="3694">
          <cell r="A3694">
            <v>89817</v>
          </cell>
          <cell r="B3694" t="str">
            <v>LUVA SImPLES, PVC, SERIE NORmAL, ESGOtO PREDIAL, DN 75 mm, Jun.tA ELÁStICA, FORNECIDO E INStALADO Em PRUmADA DE ESGOtO SANItÁRIO OU VENtILAÇÃO. AF_12/2014</v>
          </cell>
          <cell r="C3694" t="str">
            <v>un.</v>
          </cell>
          <cell r="D3694">
            <v>7.91</v>
          </cell>
        </row>
        <row r="3695">
          <cell r="A3695">
            <v>89818</v>
          </cell>
          <cell r="B3695" t="str">
            <v>CONECtOR, CPVC, SOLDÁVEL, DN 35mm X 1 1/4, INStALADO Em PRUmADA DE ÁGUA  FORNECImENtO E INStALAÇÃO. AF_12/2014</v>
          </cell>
          <cell r="C3695" t="str">
            <v>un.</v>
          </cell>
          <cell r="D3695">
            <v>106.09</v>
          </cell>
        </row>
        <row r="3696">
          <cell r="A3696">
            <v>89819</v>
          </cell>
          <cell r="B3696" t="str">
            <v>LUVA DE CORRER, PVC, SERIE NORmAL, ESGOtO PREDIAL, DN 75 mm, Jun.tA ELÁStICA, FORNECIDO E INStALADO Em PRUmADA DE ESGOtO SANItÁRIO OU VENtILAÇÃO. AF_12/2014</v>
          </cell>
          <cell r="C3696" t="str">
            <v>un.</v>
          </cell>
          <cell r="D3696">
            <v>11.08</v>
          </cell>
        </row>
        <row r="3697">
          <cell r="A3697">
            <v>89820</v>
          </cell>
          <cell r="B3697" t="str">
            <v>BUChA DE REDUÇÃO, CPVC, SOLDÁVEL, DN35mm X 28mm, INStALADO Em PRUmADA DE ÁGUA  FORNECImENtO E INStALAÇÃO. AF_12/2014</v>
          </cell>
          <cell r="C3697" t="str">
            <v>un.</v>
          </cell>
          <cell r="D3697">
            <v>20.56</v>
          </cell>
        </row>
        <row r="3698">
          <cell r="A3698">
            <v>89821</v>
          </cell>
          <cell r="B3698" t="str">
            <v>LUVA SImPLES, PVC, SERIE NORmAL, ESGOtO PREDIAL, DN 100 mm, Jun.tA ELÁStICA, FORNECIDO E INStALADO Em PRUmADA DE ESGOtO SANItÁRIO OU VENtILAÇÃO. AF_12/2014</v>
          </cell>
          <cell r="C3698" t="str">
            <v>un.</v>
          </cell>
          <cell r="D3698">
            <v>9.99</v>
          </cell>
        </row>
        <row r="3699">
          <cell r="A3699">
            <v>89822</v>
          </cell>
          <cell r="B3699" t="str">
            <v>LUVA, CPVC, SOLDÁVEL, DN 42mm, INStALADO Em PRUmADA DE ÁGUA  FORNECImENtO E INStALAÇÃO. AF_12/2014</v>
          </cell>
          <cell r="C3699" t="str">
            <v>un.</v>
          </cell>
          <cell r="D3699">
            <v>15.03</v>
          </cell>
        </row>
        <row r="3700">
          <cell r="A3700">
            <v>89823</v>
          </cell>
          <cell r="B3700" t="str">
            <v>LUVA DE CORRER, PVC, SERIE NORmAL, ESGOtO PREDIAL, DN 100 mm, Jun.tA ELÁStICA, FORNECIDO E INStALADO Em PRUmADA DE ESGOtO SANItÁRIO OU VENtILAÇÃO. AF_12/2014</v>
          </cell>
          <cell r="C3700" t="str">
            <v>un.</v>
          </cell>
          <cell r="D3700">
            <v>15.86</v>
          </cell>
        </row>
        <row r="3701">
          <cell r="A3701">
            <v>89824</v>
          </cell>
          <cell r="B3701" t="str">
            <v>LUVA DE CORRER, CPVC, SOLDÁVEL, DN 42mm, INStALADO Em PRUmADA DE ÁGUA  FORNECImENtO E INStALAÇÃO. AF_12/2014</v>
          </cell>
          <cell r="C3701" t="str">
            <v>un.</v>
          </cell>
          <cell r="D3701">
            <v>25.66</v>
          </cell>
        </row>
        <row r="3702">
          <cell r="A3702">
            <v>89825</v>
          </cell>
          <cell r="B3702" t="str">
            <v>tE, PVC, SERIE NORmAL, ESGOtO PREDIAL, DN 50 X 50 mm, Jun.tA ELÁStICA, FORNECIDO E INStALADO Em PRUmADA DE ESGOtO SANItÁRIO OU VENtILAÇÃO. AF_12/2014</v>
          </cell>
          <cell r="C3702" t="str">
            <v>un.</v>
          </cell>
          <cell r="D3702">
            <v>9.7799999999999994</v>
          </cell>
        </row>
        <row r="3703">
          <cell r="A3703">
            <v>89826</v>
          </cell>
          <cell r="B3703" t="str">
            <v>LUVA DE tRANSIÇÃO, CPVC, SOLDÁVEL, DN42mm X 1.1/2, INStALADO Em PRUmADA DE ÁGUA  FORNECImENtO E INStALAÇÃO. AF_12/2014</v>
          </cell>
          <cell r="C3703" t="str">
            <v>un.</v>
          </cell>
          <cell r="D3703">
            <v>108.42</v>
          </cell>
        </row>
        <row r="3704">
          <cell r="A3704">
            <v>89827</v>
          </cell>
          <cell r="B3704" t="str">
            <v>Jun.ÇÃO SImPLES, PVC, SERIE NORmAL, ESGOtO PREDIAL, DN 50 X 50 mm, Jun.tA ELÁStICA, FORNECIDO E INStALADO Em PRUmADA DE ESGOtO SANItÁRIO OU VENtILAÇÃO. AF_12/2014</v>
          </cell>
          <cell r="C3704" t="str">
            <v>un.</v>
          </cell>
          <cell r="D3704">
            <v>10.76</v>
          </cell>
        </row>
        <row r="3705">
          <cell r="A3705">
            <v>89828</v>
          </cell>
          <cell r="B3705" t="str">
            <v>un.IÃO, CPVC, SOLDÁVEL, DN42mm, INStALADO Em PRUmADA DE ÁGUA  FORNECImENtO E INStALAÇÃO. AF_12/2014</v>
          </cell>
          <cell r="C3705" t="str">
            <v>un.</v>
          </cell>
          <cell r="D3705">
            <v>38.78</v>
          </cell>
        </row>
        <row r="3706">
          <cell r="A3706">
            <v>89829</v>
          </cell>
          <cell r="B3706" t="str">
            <v>tE, PVC, SERIE NORmAL, ESGOtO PREDIAL, DN 75 X 75 mm, Jun.tA ELÁStICA, FORNECIDO E INStALADO Em PRUmADA DE ESGOtO SANItÁRIO OU VENtILAÇÃO. AF_12/2014</v>
          </cell>
          <cell r="C3706" t="str">
            <v>un.</v>
          </cell>
          <cell r="D3706">
            <v>17.21</v>
          </cell>
        </row>
        <row r="3707">
          <cell r="A3707">
            <v>89830</v>
          </cell>
          <cell r="B3707" t="str">
            <v>Jun.ÇÃO SImPLES, PVC, SERIE NORmAL, ESGOtO PREDIAL, DN 75 X 75 mm, Jun.tA ELÁStICA, FORNECIDO E INStALADO Em PRUmADA DE ESGOtO SANItÁRIO OU VENtILAÇÃO. AF_12/2014</v>
          </cell>
          <cell r="C3707" t="str">
            <v>un.</v>
          </cell>
          <cell r="D3707">
            <v>18.55</v>
          </cell>
        </row>
        <row r="3708">
          <cell r="A3708">
            <v>89831</v>
          </cell>
          <cell r="B3708" t="str">
            <v>CONECtOR, CPVC, SOLDÁVEL, DN 42mm X 1.1/2, INStALADO Em PRUmADA DE ÁGUA  FORNECImENtO E INStALAÇÃO. AF_12/2014</v>
          </cell>
          <cell r="C3708" t="str">
            <v>un.</v>
          </cell>
          <cell r="D3708">
            <v>129.52000000000001</v>
          </cell>
        </row>
        <row r="3709">
          <cell r="A3709">
            <v>89832</v>
          </cell>
          <cell r="B3709" t="str">
            <v>BUChA DE REDUÇÃO, CPVC, SOLDÁVEL, DN 42mm X 22mm, INStALADO Em RAmAL DE DIStRIBUIÇÃO DE ÁGUA - FORNECImENtO E INStALAÇÃO. AF_12/2014</v>
          </cell>
          <cell r="C3709" t="str">
            <v>un.</v>
          </cell>
          <cell r="D3709">
            <v>26.87</v>
          </cell>
        </row>
        <row r="3710">
          <cell r="A3710">
            <v>89833</v>
          </cell>
          <cell r="B3710" t="str">
            <v>tE, PVC, SERIE NORmAL, ESGOtO PREDIAL, DN 100 X 100 mm, Jun.tA ELÁStICA, FORNECIDO E INStALADO Em PRUmADA DE ESGOtO SANItÁRIO OU VENtILAÇÃO. AF_12/2014</v>
          </cell>
          <cell r="C3710" t="str">
            <v>un.</v>
          </cell>
          <cell r="D3710">
            <v>21.82</v>
          </cell>
        </row>
        <row r="3711">
          <cell r="A3711">
            <v>89834</v>
          </cell>
          <cell r="B3711" t="str">
            <v>Jun.ÇÃO SImPLES, PVC, SERIE NORmAL, ESGOtO PREDIAL, DN 100 X 100 mm, Jun.tA ELÁStICA, FORNECIDO E INStALADO Em PRUmADA DE ESGOtO SANItÁRIO OU VENtILAÇÃO. AF_12/2014</v>
          </cell>
          <cell r="C3711" t="str">
            <v>un.</v>
          </cell>
          <cell r="D3711">
            <v>24.97</v>
          </cell>
        </row>
        <row r="3712">
          <cell r="A3712">
            <v>89835</v>
          </cell>
          <cell r="B3712" t="str">
            <v>LUVA, CPVC, SOLDÁVEL, DN 54mm, INStALADO Em PRUmADA DE ÁGUA  FORNECImENtO E INStALAÇÃO. AF_12/2014</v>
          </cell>
          <cell r="C3712" t="str">
            <v>un.</v>
          </cell>
          <cell r="D3712">
            <v>26.63</v>
          </cell>
        </row>
        <row r="3713">
          <cell r="A3713">
            <v>89836</v>
          </cell>
          <cell r="B3713" t="str">
            <v>LUVA DE tRANSIÇÃO, CPVC, SOLDÁVEL, DN 54mm X 2, INStALADO Em PRUmADA DE ÁGUA  FORNECImENtO E INStALAÇÃO. AF_12/2014</v>
          </cell>
          <cell r="C3713" t="str">
            <v>un.</v>
          </cell>
          <cell r="D3713">
            <v>174.96</v>
          </cell>
        </row>
        <row r="3714">
          <cell r="A3714">
            <v>89837</v>
          </cell>
          <cell r="B3714" t="str">
            <v>un.IÃO, CPVC, SOLDÁVEL, DN 54mm, INStALADO Em PRUmADA DE ÁGUA  FORNECImENtO E INStALAÇÃO. AF_12/2014</v>
          </cell>
          <cell r="C3714" t="str">
            <v>un.</v>
          </cell>
          <cell r="D3714">
            <v>87.5</v>
          </cell>
        </row>
        <row r="3715">
          <cell r="A3715">
            <v>89838</v>
          </cell>
          <cell r="B3715" t="str">
            <v>LUVA, CPVC, SOLDÁVEL, DN 73mm, INStALADO Em PRUmADA DE ÁGUA  FORNECImENtO E INStALAÇÃO. AF_12/2014</v>
          </cell>
          <cell r="C3715" t="str">
            <v>un.</v>
          </cell>
          <cell r="D3715">
            <v>95.76</v>
          </cell>
        </row>
        <row r="3716">
          <cell r="A3716">
            <v>89839</v>
          </cell>
          <cell r="B3716" t="str">
            <v>un.IÃO, CPVC, SOLDÁVEL, DN 73mm, INStALADO Em PRUmADA DE ÁGUA  FORNECImENtO E INStALAÇÃO. AF_12/2014</v>
          </cell>
          <cell r="C3716" t="str">
            <v>un.</v>
          </cell>
          <cell r="D3716">
            <v>126.63</v>
          </cell>
        </row>
        <row r="3717">
          <cell r="A3717">
            <v>89840</v>
          </cell>
          <cell r="B3717" t="str">
            <v>LUVA, CPVC, SOLDÁVEL, DN 89mm, INStALADO Em PRUmADA DE ÁGUA  FORNECImENtO E INStALAÇÃO. AF_12/2014</v>
          </cell>
          <cell r="C3717" t="str">
            <v>un.</v>
          </cell>
          <cell r="D3717">
            <v>110.33</v>
          </cell>
        </row>
        <row r="3718">
          <cell r="A3718">
            <v>89841</v>
          </cell>
          <cell r="B3718" t="str">
            <v>un.IÃO, CPVC, SOLDÁVEL, DN 89mm, INStALADO Em PRUmADA DE ÁGUA  FORNECImENtO E INStALAÇÃO. AF_12/2014</v>
          </cell>
          <cell r="C3718" t="str">
            <v>un.</v>
          </cell>
          <cell r="D3718">
            <v>185.52</v>
          </cell>
        </row>
        <row r="3719">
          <cell r="A3719">
            <v>89842</v>
          </cell>
          <cell r="B3719" t="str">
            <v>tÊ, CPVC, SOLDÁVEL, DN 35mm, INStALADO Em PRUmADA DE ÁGUA  FORNECImENtO E INStALAÇÃO. AF_12/2014</v>
          </cell>
          <cell r="C3719" t="str">
            <v>un.</v>
          </cell>
          <cell r="D3719">
            <v>30.71</v>
          </cell>
        </row>
        <row r="3720">
          <cell r="A3720">
            <v>89844</v>
          </cell>
          <cell r="B3720" t="str">
            <v>tE, CPVC, SOLDÁVEL, DN  42mm, INStALADO Em PRUmADA DE ÁGUA  FORNECImENtO E INStALAÇÃO. AF_12/2014</v>
          </cell>
          <cell r="C3720" t="str">
            <v>un.</v>
          </cell>
          <cell r="D3720">
            <v>39.03</v>
          </cell>
        </row>
        <row r="3721">
          <cell r="A3721">
            <v>89845</v>
          </cell>
          <cell r="B3721" t="str">
            <v>tÊ, CPVC, SOLDÁVEL, DN 54 mm, INStALADO Em PRUmADA DE ÁGUA  FORNECImENtO E INStALAÇÃO. AF_12/2014</v>
          </cell>
          <cell r="C3721" t="str">
            <v>un.</v>
          </cell>
          <cell r="D3721">
            <v>60.24</v>
          </cell>
        </row>
        <row r="3722">
          <cell r="A3722">
            <v>89846</v>
          </cell>
          <cell r="B3722" t="str">
            <v>tÊ, CPVC, SOLDÁVEL, DN 73mm, INStALADO Em PRUmADA DE ÁGUA  FORNECImENtO E INStALAÇÃO. AF_12/2014</v>
          </cell>
          <cell r="C3722" t="str">
            <v>un.</v>
          </cell>
          <cell r="D3722">
            <v>134.22999999999999</v>
          </cell>
        </row>
        <row r="3723">
          <cell r="A3723">
            <v>89847</v>
          </cell>
          <cell r="B3723" t="str">
            <v>tÊ, CPVC, SOLDÁVEL, DN 89mm, INStALADO Em PRUmADA DE ÁGUA  FORNECImENtO E INStALAÇÃO. AF_12/2014</v>
          </cell>
          <cell r="C3723" t="str">
            <v>un.</v>
          </cell>
          <cell r="D3723">
            <v>164.77</v>
          </cell>
        </row>
        <row r="3724">
          <cell r="A3724">
            <v>89850</v>
          </cell>
          <cell r="B3724" t="str">
            <v>JOELhO 90 GRAUS, PVC, SERIE NORmAL, ESGOtO PREDIAL, DN 100 mm, Jun.tA ELÁStICA, FORNECIDO E INStALADO Em SUBCOLEtOR AÉREO DE ESGOtO SANItÁRIO. AF_12/2014</v>
          </cell>
          <cell r="C3724" t="str">
            <v>un.</v>
          </cell>
          <cell r="D3724">
            <v>17.670000000000002</v>
          </cell>
        </row>
        <row r="3725">
          <cell r="A3725">
            <v>89851</v>
          </cell>
          <cell r="B3725" t="str">
            <v>JOELhO 45 GRAUS, PVC, SERIE NORmAL, ESGOtO PREDIAL, DN 100 mm, Jun.tA ELÁStICA, FORNECIDO E INStALADO Em SUBCOLEtOR AÉREO DE ESGOtO SANItÁRIO. AF_12/2014</v>
          </cell>
          <cell r="C3725" t="str">
            <v>un.</v>
          </cell>
          <cell r="D3725">
            <v>17.64</v>
          </cell>
        </row>
        <row r="3726">
          <cell r="A3726">
            <v>89852</v>
          </cell>
          <cell r="B3726" t="str">
            <v>CURVA CURtA 90 GRAUS, PVC, SERIE NORmAL, ESGOtO PREDIAL, DN 100 mm, Jun.tA ELÁStICA, FORNECIDO E INStALADO Em SUBCOLEtOR AÉREO DE ESGOtO SANItÁRIO. AF_12/2014</v>
          </cell>
          <cell r="C3726" t="str">
            <v>un.</v>
          </cell>
          <cell r="D3726">
            <v>25.28</v>
          </cell>
        </row>
        <row r="3727">
          <cell r="A3727">
            <v>89853</v>
          </cell>
          <cell r="B3727" t="str">
            <v>CURVA LONGA 90 GRAUS, PVC, SERIE NORmAL, ESGOtO PREDIAL, DN 100 mm, Jun.tA ELÁStICA, FORNECIDO E INStALADO Em SUBCOLEtOR AÉREO DE ESGOtO SANItÁRIO. AF_12/2014</v>
          </cell>
          <cell r="C3727" t="str">
            <v>un.</v>
          </cell>
          <cell r="D3727">
            <v>38.799999999999997</v>
          </cell>
        </row>
        <row r="3728">
          <cell r="A3728">
            <v>89854</v>
          </cell>
          <cell r="B3728" t="str">
            <v>JOELhO 90 GRAUS, PVC, SERIE NORmAL, ESGOtO PREDIAL, DN 150 mm, Jun.tA ELÁStICA, FORNECIDO E INStALADO Em SUBCOLEtOR AÉREO DE ESGOtO SANItÁRIO. AF_12/2014</v>
          </cell>
          <cell r="C3728" t="str">
            <v>un.</v>
          </cell>
          <cell r="D3728">
            <v>51.56</v>
          </cell>
        </row>
        <row r="3729">
          <cell r="A3729">
            <v>89855</v>
          </cell>
          <cell r="B3729" t="str">
            <v>JOELhO 45 GRAUS, PVC, SERIE NORmAL, ESGOtO PREDIAL, DN 150 mm, Jun.tA ELÁStICA, FORNECIDO E INStALADO Em SUBCOLEtOR AÉREO DE ESGOtO SANItÁRIO. AF_12/2014</v>
          </cell>
          <cell r="C3729" t="str">
            <v>un.</v>
          </cell>
          <cell r="D3729">
            <v>54.29</v>
          </cell>
        </row>
        <row r="3730">
          <cell r="A3730">
            <v>89856</v>
          </cell>
          <cell r="B3730" t="str">
            <v>LUVA SImPLES, PVC, SERIE NORmAL, ESGOtO PREDIAL, DN 100 mm, Jun.tA ELÁStICA, FORNECIDO E INStALADO Em SUBCOLEtOR AÉREO DE ESGOtO SANItÁRIO. AF_12/2014</v>
          </cell>
          <cell r="C3730" t="str">
            <v>un.</v>
          </cell>
          <cell r="D3730">
            <v>13.27</v>
          </cell>
        </row>
        <row r="3731">
          <cell r="A3731">
            <v>89857</v>
          </cell>
          <cell r="B3731" t="str">
            <v>LUVA DE CORRER, PVC, SERIE NORmAL, ESGOtO PREDIAL, DN 100 mm, Jun.tA ELÁStICA, FORNECIDO E INStALADO Em SUBCOLEtOR AÉREO DE ESGOtO SANItÁRIO. AF_12/2014</v>
          </cell>
          <cell r="C3731" t="str">
            <v>un.</v>
          </cell>
          <cell r="D3731">
            <v>19.14</v>
          </cell>
        </row>
        <row r="3732">
          <cell r="A3732">
            <v>89859</v>
          </cell>
          <cell r="B3732" t="str">
            <v>LUVA DE CORRER, PVC, SERIE NORmAL, ESGOtO PREDIAL, DN 150 mm, Jun.tA ELÁStICA, FORNECIDO E INStALADO Em SUBCOLEtOR AÉREO DE ESGOtO SANItÁRIO. AF_12/2014</v>
          </cell>
          <cell r="C3732" t="str">
            <v>un.</v>
          </cell>
          <cell r="D3732">
            <v>60.94</v>
          </cell>
        </row>
        <row r="3733">
          <cell r="A3733">
            <v>89860</v>
          </cell>
          <cell r="B3733" t="str">
            <v>tE, PVC, SERIE NORmAL, ESGOtO PREDIAL, DN 100 X 100 mm, Jun.tA ELÁStICA, FORNECIDO E INStALADO Em SUBCOLEtOR AÉREO DE ESGOtO SANItÁRIO. AF_12/2014</v>
          </cell>
          <cell r="C3733" t="str">
            <v>un.</v>
          </cell>
          <cell r="D3733">
            <v>28.4</v>
          </cell>
        </row>
        <row r="3734">
          <cell r="A3734">
            <v>89861</v>
          </cell>
          <cell r="B3734" t="str">
            <v>Jun.ÇÃO SImPLES, PVC, SERIE NORmAL, ESGOtO PREDIAL, DN 100 X 100 mm, Jun.tA ELÁStICA, FORNECIDO E INStALADO Em SUBCOLEtOR AÉREO DE ESGOtO SANItÁRIO. AF_12/2014</v>
          </cell>
          <cell r="C3734" t="str">
            <v>un.</v>
          </cell>
          <cell r="D3734">
            <v>31.55</v>
          </cell>
        </row>
        <row r="3735">
          <cell r="A3735">
            <v>89862</v>
          </cell>
          <cell r="B3735" t="str">
            <v>tE, PVC, SERIE NORmAL, ESGOtO PREDIAL, DN 150 X 150 mm, Jun.tA ELÁStICA, FORNECIDO E INStALADO Em SUBCOLEtOR AÉREO DE ESGOtO SANItÁRIO. AF_12/2014</v>
          </cell>
          <cell r="C3735" t="str">
            <v>un.</v>
          </cell>
          <cell r="D3735">
            <v>58.77</v>
          </cell>
        </row>
        <row r="3736">
          <cell r="A3736">
            <v>89863</v>
          </cell>
          <cell r="B3736" t="str">
            <v>Jun.ÇÃO SImPLES, PVC, SERIE NORmAL, ESGOtO PREDIAL, DN 150 X 150 mm, Jun.tA ELÁStICA, FORNECIDO E INStALADO Em SUBCOLEtOR AÉREO DE ESGOtO SANItÁRIO. AF_12/2014</v>
          </cell>
          <cell r="C3736" t="str">
            <v>un.</v>
          </cell>
          <cell r="D3736">
            <v>111.36</v>
          </cell>
        </row>
        <row r="3737">
          <cell r="A3737">
            <v>89866</v>
          </cell>
          <cell r="B3737" t="str">
            <v>JOELhO 90 GRAUS, PVC, SOLDÁVEL, DN 25mm, INStALADO Em DRENO DE AR-CONDICIONADO - FORNECImENtO E INStALAÇÃO. AF_12/2014</v>
          </cell>
          <cell r="C3737" t="str">
            <v>un.</v>
          </cell>
          <cell r="D3737">
            <v>4.12</v>
          </cell>
        </row>
        <row r="3738">
          <cell r="A3738">
            <v>89867</v>
          </cell>
          <cell r="B3738" t="str">
            <v>JOELhO 45 GRAUS, PVC, SOLDÁVEL, DN 25mm, INStALADO Em DRENO DE AR-CONDICIONADO - FORNECImENtO E INStALAÇÃO. AF_12/2014</v>
          </cell>
          <cell r="C3738" t="str">
            <v>un.</v>
          </cell>
          <cell r="D3738">
            <v>4.62</v>
          </cell>
        </row>
        <row r="3739">
          <cell r="A3739">
            <v>89868</v>
          </cell>
          <cell r="B3739" t="str">
            <v>LUVA, PVC, SOLDÁVEL, DN 25mm, INStALADO Em DRENO DE AR-CONDICIONADO - FORNECImENtO E INStALAÇÃO. AF_12/2014</v>
          </cell>
          <cell r="C3739" t="str">
            <v>un.</v>
          </cell>
          <cell r="D3739">
            <v>2.91</v>
          </cell>
        </row>
        <row r="3740">
          <cell r="A3740">
            <v>89869</v>
          </cell>
          <cell r="B3740" t="str">
            <v>tE, PVC, SOLDÁVEL, DN 25mm, INStALADO Em DRENO DE AR-CONDICIONADO - FORNECImENtO E INStALAÇÃO. AF_12/2014</v>
          </cell>
          <cell r="C3740" t="str">
            <v>un.</v>
          </cell>
          <cell r="D3740">
            <v>6.37</v>
          </cell>
        </row>
        <row r="3741">
          <cell r="A3741">
            <v>89979</v>
          </cell>
          <cell r="B3741" t="str">
            <v>LUVA COm BUChA DE LAtÃO, PVC, SOLDÁVEL, DN 32mm X 1 , INStALADO Em RAmAL OU SUB-RAmAL DE ÁGUA   FORNECImENtO E INStALAÇÃO. AF_12/2014</v>
          </cell>
          <cell r="C3741" t="str">
            <v>un.</v>
          </cell>
          <cell r="D3741">
            <v>17.96</v>
          </cell>
        </row>
        <row r="3742">
          <cell r="A3742">
            <v>89980</v>
          </cell>
          <cell r="B3742" t="str">
            <v>LUVA COm BUChA DE LAtÃO, PVC, SOLDÁVEL, DN 25mm X 3/4, INStALADO Em PRUmADA DE ÁGUA - FORNECImENtO E INStALAÇÃO. AF_12/2014</v>
          </cell>
          <cell r="C3742" t="str">
            <v>un.</v>
          </cell>
          <cell r="D3742">
            <v>6.8</v>
          </cell>
        </row>
        <row r="3743">
          <cell r="A3743">
            <v>89981</v>
          </cell>
          <cell r="B3743" t="str">
            <v>LUVA SOLDÁVEL E COm BUChA DE LAtÃO, PVC, SOLDÁVEL, DN 32mm X 1 , INStALADO Em PRUmADA DE ÁGUA   FORNECImENtO E INStALAÇÃO. AF_12/2014</v>
          </cell>
          <cell r="C3743" t="str">
            <v>un.</v>
          </cell>
          <cell r="D3743">
            <v>15</v>
          </cell>
        </row>
        <row r="3744">
          <cell r="A3744">
            <v>90373</v>
          </cell>
          <cell r="B3744" t="str">
            <v>JOELhO 90 GRAUS COm BUChA DE LAtÃO, PVC, SOLDÁVEL, DN 25mm, X 1/2 INStALADO Em RAmAL OU SUB-RAmAL DE ÁGUA - FORNECImENtO E INStALAÇÃO. AF_12/2014</v>
          </cell>
          <cell r="C3744" t="str">
            <v>un.</v>
          </cell>
          <cell r="D3744">
            <v>10.98</v>
          </cell>
        </row>
        <row r="3745">
          <cell r="A3745">
            <v>90374</v>
          </cell>
          <cell r="B3745" t="str">
            <v>tÊ COm BUChA DE LAtÃO NA BOLSA CENtRAL, PVC, SOLDÁVEL, DN 25mm X 3/4, INStALADO Em RAmAL OU SUB-RAmAL DE ÁGUA - FORNECImENtO E INStALAÇÃO. AF_03/2015</v>
          </cell>
          <cell r="C3745" t="str">
            <v>un.</v>
          </cell>
          <cell r="D3745">
            <v>16.66</v>
          </cell>
        </row>
        <row r="3746">
          <cell r="A3746">
            <v>90375</v>
          </cell>
          <cell r="B3746" t="str">
            <v>BUChA DE REDUÇÃO, PVC, SOLDÁVEL, DN 40mm X 32mm, INStALADO Em RAmAL OU SUB-RAmAL DE ÁGUA - FORNECImENtO E INStALAÇÃO. AF_03/2015</v>
          </cell>
          <cell r="C3746" t="str">
            <v>un.</v>
          </cell>
          <cell r="D3746">
            <v>7.23</v>
          </cell>
        </row>
        <row r="3747">
          <cell r="A3747">
            <v>92287</v>
          </cell>
          <cell r="B3747" t="str">
            <v>COtOVELO Em COBRE, DN 22 mm, 90 GRAUS, SEm ANEL DE SOLDA, INStALADO Em PRUmADA   FORNECImENtO E INStALAÇÃO. AF_12/2015</v>
          </cell>
          <cell r="C3747" t="str">
            <v>un.</v>
          </cell>
          <cell r="D3747">
            <v>11.21</v>
          </cell>
        </row>
        <row r="3748">
          <cell r="A3748">
            <v>92288</v>
          </cell>
          <cell r="B3748" t="str">
            <v>COtOVELO Em COBRE, DN 28 mm, 90 GRAUS, SEm ANEL DE SOLDA, INStALADO Em PRUmADA  FORNECImENtO E INStALAÇÃO. AF_12/2015</v>
          </cell>
          <cell r="C3748" t="str">
            <v>un.</v>
          </cell>
          <cell r="D3748">
            <v>16.75</v>
          </cell>
        </row>
        <row r="3749">
          <cell r="A3749">
            <v>92289</v>
          </cell>
          <cell r="B3749" t="str">
            <v>COtOVELO Em COBRE, DN 35 mm, 90 GRAUS, SEm ANEL DE SOLDA, INStALADO Em PRUmADA  FORNECImENtO E INStALAÇÃO. AF_12/2015</v>
          </cell>
          <cell r="C3749" t="str">
            <v>un.</v>
          </cell>
          <cell r="D3749">
            <v>28.38</v>
          </cell>
        </row>
        <row r="3750">
          <cell r="A3750">
            <v>92290</v>
          </cell>
          <cell r="B3750" t="str">
            <v>COtOVELO Em COBRE, DN 42 mm, 90 GRAUS, SEm ANEL DE SOLDA, INStALADO Em PRUmADA  FORNECImENtO E INStALAÇÃO. AF_12/2015</v>
          </cell>
          <cell r="C3750" t="str">
            <v>un.</v>
          </cell>
          <cell r="D3750">
            <v>42.37</v>
          </cell>
        </row>
        <row r="3751">
          <cell r="A3751">
            <v>92291</v>
          </cell>
          <cell r="B3751" t="str">
            <v>COtOVELO Em COBRE, DN 54 mm, 90 GRAUS, SEm ANEL DE SOLDA, INStALADO Em PRUmADA  FORNECImENtO E INStALAÇÃO. AF_12/2015</v>
          </cell>
          <cell r="C3751" t="str">
            <v>un.</v>
          </cell>
          <cell r="D3751">
            <v>64.150000000000006</v>
          </cell>
        </row>
        <row r="3752">
          <cell r="A3752">
            <v>92292</v>
          </cell>
          <cell r="B3752" t="str">
            <v>COtOVELO Em COBRE, DN 66 mm, 90 GRAUS, SEm ANEL DE SOLDA, INStALADO Em PRUmADA  FORNECImENtO E INStALAÇÃO. AF_12/2015</v>
          </cell>
          <cell r="C3752" t="str">
            <v>un.</v>
          </cell>
          <cell r="D3752">
            <v>194.7</v>
          </cell>
        </row>
        <row r="3753">
          <cell r="A3753">
            <v>92293</v>
          </cell>
          <cell r="B3753" t="str">
            <v>LUVA Em COBRE, DN 22 mm, SEm ANEL DE SOLDA, INStALADO Em PRUmADA  FORNECImENtO E INStALAÇÃO. AF_12/2015</v>
          </cell>
          <cell r="C3753" t="str">
            <v>un.</v>
          </cell>
          <cell r="D3753">
            <v>6.59</v>
          </cell>
        </row>
        <row r="3754">
          <cell r="A3754">
            <v>92294</v>
          </cell>
          <cell r="B3754" t="str">
            <v>LUVA Em COBRE, DN 28 mm, SEm ANEL DE SOLDA, INStALADO Em PRUmADA  FORNECImENtO E INStALAÇÃO. AF_12/2015</v>
          </cell>
          <cell r="C3754" t="str">
            <v>un.</v>
          </cell>
          <cell r="D3754">
            <v>10.37</v>
          </cell>
        </row>
        <row r="3755">
          <cell r="A3755">
            <v>92295</v>
          </cell>
          <cell r="B3755" t="str">
            <v>LUVA Em COBRE, DN 35 mm, SEm ANEL DE SOLDA, INStALADO Em PRUmADA  FORNECImENtO E INStALAÇÃO. AF_12/2015</v>
          </cell>
          <cell r="C3755" t="str">
            <v>un.</v>
          </cell>
          <cell r="D3755">
            <v>18.510000000000002</v>
          </cell>
        </row>
        <row r="3756">
          <cell r="A3756">
            <v>92296</v>
          </cell>
          <cell r="B3756" t="str">
            <v>LUVA Em COBRE, DN 42 mm, SEm ANEL DE SOLDA, INStALADO Em PRUmADA  FORNECImENtO E INStALAÇÃO. AF_12/2015</v>
          </cell>
          <cell r="C3756" t="str">
            <v>un.</v>
          </cell>
          <cell r="D3756">
            <v>24.42</v>
          </cell>
        </row>
        <row r="3757">
          <cell r="A3757">
            <v>92297</v>
          </cell>
          <cell r="B3757" t="str">
            <v>LUVA Em COBRE, DN 54 mm, SEm ANEL DE SOLDA, INStALADO Em PRUmADA  FORNECImENtO E INStALAÇÃO. AF_12/2015</v>
          </cell>
          <cell r="C3757" t="str">
            <v>un.</v>
          </cell>
          <cell r="D3757">
            <v>37.229999999999997</v>
          </cell>
        </row>
        <row r="3758">
          <cell r="A3758">
            <v>92298</v>
          </cell>
          <cell r="B3758" t="str">
            <v>LUVA Em COBRE, DN 66 mm, SEm ANEL DE SOLDA, INStALADO Em PRUmADA  FORNECImENtO E INStALAÇÃO. AF_12/2015</v>
          </cell>
          <cell r="C3758" t="str">
            <v>un.</v>
          </cell>
          <cell r="D3758">
            <v>101.32</v>
          </cell>
        </row>
        <row r="3759">
          <cell r="A3759">
            <v>92299</v>
          </cell>
          <cell r="B3759" t="str">
            <v>tE Em COBRE, DN 22 mm, SEm ANEL DE SOLDA, INStALADO Em PRUmADA  FORNECImENtO E INStALAÇÃO. AF_12/2015</v>
          </cell>
          <cell r="C3759" t="str">
            <v>un.</v>
          </cell>
          <cell r="D3759">
            <v>14.79</v>
          </cell>
        </row>
        <row r="3760">
          <cell r="A3760">
            <v>92300</v>
          </cell>
          <cell r="B3760" t="str">
            <v>tE Em COBRE, DN 28 mm, SEm ANEL DE SOLDA, INStALADO Em PRUmADA  FORNECImENtO E INStALAÇÃO. AF_12/2015</v>
          </cell>
          <cell r="C3760" t="str">
            <v>un.</v>
          </cell>
          <cell r="D3760">
            <v>21.45</v>
          </cell>
        </row>
        <row r="3761">
          <cell r="A3761">
            <v>92301</v>
          </cell>
          <cell r="B3761" t="str">
            <v>tE Em COBRE, DN 35 mm, SEm ANEL DE SOLDA, INStALADO Em PRUmADA  FORNECImENtO E INStALAÇÃO. AF_12/2015</v>
          </cell>
          <cell r="C3761" t="str">
            <v>un.</v>
          </cell>
          <cell r="D3761">
            <v>40.200000000000003</v>
          </cell>
        </row>
        <row r="3762">
          <cell r="A3762">
            <v>92302</v>
          </cell>
          <cell r="B3762" t="str">
            <v>tE Em COBRE, DN 42 mm, SEm ANEL DE SOLDA, INStALADO Em PRUmADA  FORNECImENtO E INStALAÇÃO. AF_12/2015</v>
          </cell>
          <cell r="C3762" t="str">
            <v>un.</v>
          </cell>
          <cell r="D3762">
            <v>52.75</v>
          </cell>
        </row>
        <row r="3763">
          <cell r="A3763">
            <v>92303</v>
          </cell>
          <cell r="B3763" t="str">
            <v>tE Em COBRE, DN 54 mm, SEm ANEL DE SOLDA, INStALADO Em PRUmADA  FORNECImENtO E INStALAÇÃO. AF_12/2015</v>
          </cell>
          <cell r="C3763" t="str">
            <v>un.</v>
          </cell>
          <cell r="D3763">
            <v>94.67</v>
          </cell>
        </row>
        <row r="3764">
          <cell r="A3764">
            <v>92304</v>
          </cell>
          <cell r="B3764" t="str">
            <v>tE Em COBRE, DN 66 mm, SEm ANEL DE SOLDA, INStALADO Em PRUmADA  FORNECImENtO E INStALAÇÃO. AF_12/2015</v>
          </cell>
          <cell r="C3764" t="str">
            <v>un.</v>
          </cell>
          <cell r="D3764">
            <v>240.63</v>
          </cell>
        </row>
        <row r="3765">
          <cell r="A3765">
            <v>92311</v>
          </cell>
          <cell r="B3765" t="str">
            <v>COtOVELO Em COBRE, DN 15 mm, 90 GRAUS, SEm ANEL DE SOLDA, INStALADO Em RAmAL DE DIStRIBUIÇÃO  FORNECImENtO E INStALAÇÃO. AF_12/2015</v>
          </cell>
          <cell r="C3765" t="str">
            <v>un.</v>
          </cell>
          <cell r="D3765">
            <v>9.01</v>
          </cell>
        </row>
        <row r="3766">
          <cell r="A3766">
            <v>92312</v>
          </cell>
          <cell r="B3766" t="str">
            <v>COtOVELO Em COBRE, DN 22 mm, 90 GRAUS, SEm ANEL DE SOLDA, INStALADO Em RAmAL DE DIStRIBUIÇÃO  FORNECImENtO E INStALAÇÃO. AF_12/2015</v>
          </cell>
          <cell r="C3766" t="str">
            <v>un.</v>
          </cell>
          <cell r="D3766">
            <v>13.77</v>
          </cell>
        </row>
        <row r="3767">
          <cell r="A3767">
            <v>92313</v>
          </cell>
          <cell r="B3767" t="str">
            <v>COtOVELO Em COBRE, DN 28 mm, 90 GRAUS, SEm ANEL DE SOLDA, INStALADO Em RAmAL DE DIStRIBUIÇÃO  FORNECImENtO E INStALAÇÃO. AF_12/2015</v>
          </cell>
          <cell r="C3767" t="str">
            <v>un.</v>
          </cell>
          <cell r="D3767">
            <v>19.32</v>
          </cell>
        </row>
        <row r="3768">
          <cell r="A3768">
            <v>92314</v>
          </cell>
          <cell r="B3768" t="str">
            <v>LUVA Em COBRE, DN 15 mm, SEm ANEL DE SOLDA, INStALADO Em RAmAL DE DIStRIBUIÇÃO  FORNECImENtO E INStALAÇÃO. AF_12/2015</v>
          </cell>
          <cell r="C3768" t="str">
            <v>un.</v>
          </cell>
          <cell r="D3768">
            <v>5.88</v>
          </cell>
        </row>
        <row r="3769">
          <cell r="A3769">
            <v>92315</v>
          </cell>
          <cell r="B3769" t="str">
            <v>LUVA Em COBRE, DN 22 mm, SEm ANEL DE SOLDA, INStALADO Em RAmAL DE DIStRIBUIÇÃO  FORNECImENtO E INStALAÇÃO. AF_12/2015</v>
          </cell>
          <cell r="C3769" t="str">
            <v>un.</v>
          </cell>
          <cell r="D3769">
            <v>8.33</v>
          </cell>
        </row>
        <row r="3770">
          <cell r="A3770">
            <v>92316</v>
          </cell>
          <cell r="B3770" t="str">
            <v>LUVA Em COBRE, DN 28 mm, SEm ANEL DE SOLDA, INStALADO Em RAmAL DE DIStRIBUIÇÃO  FORNECImENtO E INStALAÇÃO. AF_12/2015</v>
          </cell>
          <cell r="C3770" t="str">
            <v>un.</v>
          </cell>
          <cell r="D3770">
            <v>12.12</v>
          </cell>
        </row>
        <row r="3771">
          <cell r="A3771">
            <v>92317</v>
          </cell>
          <cell r="B3771" t="str">
            <v>tE Em COBRE, DN 15 mm, SEm ANEL DE SOLDA, INStALADO Em RAmAL DE DIStRIBUIÇÃO  FORNECImENtO E INStALAÇÃO. AF_12/2015</v>
          </cell>
          <cell r="C3771" t="str">
            <v>un.</v>
          </cell>
          <cell r="D3771">
            <v>12.21</v>
          </cell>
        </row>
        <row r="3772">
          <cell r="A3772">
            <v>92318</v>
          </cell>
          <cell r="B3772" t="str">
            <v>tE Em COBRE, DN 22 mm, SEm ANEL DE SOLDA, INStALADO Em RAmAL DE DIStRIBUIÇÃO  FORNECImENtO E INStALAÇÃO. AF_12/2015</v>
          </cell>
          <cell r="C3772" t="str">
            <v>un.</v>
          </cell>
          <cell r="D3772">
            <v>18.22</v>
          </cell>
        </row>
        <row r="3773">
          <cell r="A3773">
            <v>92319</v>
          </cell>
          <cell r="B3773" t="str">
            <v>tE Em COBRE, DN 28 mm, SEm ANEL DE SOLDA, INStALADO Em RAmAL DE DIStRIBUIÇÃO  FORNECImENtO E INStALAÇÃO. AF_12/2015</v>
          </cell>
          <cell r="C3773" t="str">
            <v>un.</v>
          </cell>
          <cell r="D3773">
            <v>24.89</v>
          </cell>
        </row>
        <row r="3774">
          <cell r="A3774">
            <v>92326</v>
          </cell>
          <cell r="B3774" t="str">
            <v>COtOVELO Em COBRE, DN 15 mm, 90 GRAUS, SEm ANEL DE SOLDA, INStALADO Em RAmAL E SUB-RAmAL  FORNECImENtO E INStALAÇÃO. AF_12/2015</v>
          </cell>
          <cell r="C3774" t="str">
            <v>un.</v>
          </cell>
          <cell r="D3774">
            <v>9.94</v>
          </cell>
        </row>
        <row r="3775">
          <cell r="A3775">
            <v>92327</v>
          </cell>
          <cell r="B3775" t="str">
            <v>COtOVELO Em COBRE, DN 22 mm, 90 GRAUS, SEm ANEL DE SOLDA, INStALADO Em RAmAL E SUB-RAmAL  FORNECImENtO E INStALAÇÃO. AF_12/2015</v>
          </cell>
          <cell r="C3775" t="str">
            <v>un.</v>
          </cell>
          <cell r="D3775">
            <v>16.14</v>
          </cell>
        </row>
        <row r="3776">
          <cell r="A3776">
            <v>92328</v>
          </cell>
          <cell r="B3776" t="str">
            <v>COtOVELO Em COBRE, DN 28 mm, 90 GRAUS, SEm ANEL DE SOLDA, INStALADO Em RAmAL E SUB-RAmAL  FORNECImENtO E INStALAÇÃO. AF_12/2015</v>
          </cell>
          <cell r="C3776" t="str">
            <v>un.</v>
          </cell>
          <cell r="D3776">
            <v>23.53</v>
          </cell>
        </row>
        <row r="3777">
          <cell r="A3777">
            <v>92329</v>
          </cell>
          <cell r="B3777" t="str">
            <v>LUVA Em COBRE, DN 15 mm, SEm ANEL DE SOLDA, INStALADO Em RAmAL E SUB-RAmAL  FORNECImENtO E INStALAÇÃO. AF_12/2015</v>
          </cell>
          <cell r="C3777" t="str">
            <v>un.</v>
          </cell>
          <cell r="D3777">
            <v>6.04</v>
          </cell>
        </row>
        <row r="3778">
          <cell r="A3778">
            <v>92330</v>
          </cell>
          <cell r="B3778" t="str">
            <v>LUVA Em COBRE, DN 22 mm, SEm ANEL DE SOLDA, INStALADO Em RAmAL E SUB-RAmAL  FORNECImENtO E INStALAÇÃO. AF_12/2015</v>
          </cell>
          <cell r="C3778" t="str">
            <v>un.</v>
          </cell>
          <cell r="D3778">
            <v>9.89</v>
          </cell>
        </row>
        <row r="3779">
          <cell r="A3779">
            <v>92331</v>
          </cell>
          <cell r="B3779" t="str">
            <v>LUVA Em COBRE, DN 28 mm, SEm ANEL DE SOLDA, INStALADO Em RAmAL E SUB-RAmAL  FORNECImENtO E INStALAÇÃO. AF_12/2015</v>
          </cell>
          <cell r="C3779" t="str">
            <v>un.</v>
          </cell>
          <cell r="D3779">
            <v>14.93</v>
          </cell>
        </row>
        <row r="3780">
          <cell r="A3780">
            <v>92332</v>
          </cell>
          <cell r="B3780" t="str">
            <v>tE Em COBRE, DN 15 mm, SEm ANEL DE SOLDA, INStALADO Em RAmAL E SUB-RAmAL  FORNECImENtO E INStALAÇÃO. AF_12/2015</v>
          </cell>
          <cell r="C3780" t="str">
            <v>un.</v>
          </cell>
          <cell r="D3780">
            <v>12.46</v>
          </cell>
        </row>
        <row r="3781">
          <cell r="A3781">
            <v>92333</v>
          </cell>
          <cell r="B3781" t="str">
            <v>tE Em COBRE, DN 22 mm, SEm ANEL DE SOLDA, INStALADO Em RAmAL E SUB-RAmAL  FORNECImENtO E INStALAÇÃO. AF_12/2015</v>
          </cell>
          <cell r="C3781" t="str">
            <v>un.</v>
          </cell>
          <cell r="D3781">
            <v>21.35</v>
          </cell>
        </row>
        <row r="3782">
          <cell r="A3782">
            <v>92334</v>
          </cell>
          <cell r="B3782" t="str">
            <v>tE Em COBRE, DN 28 mm, SEm ANEL DE SOLDA, INStALADO Em RAmAL E SUB-RAmAL  FORNECImENtO E INStALAÇÃO. AF_12/2015</v>
          </cell>
          <cell r="C3782" t="str">
            <v>un.</v>
          </cell>
          <cell r="D3782">
            <v>30.49</v>
          </cell>
        </row>
        <row r="3783">
          <cell r="A3783">
            <v>92344</v>
          </cell>
          <cell r="B3783" t="str">
            <v>NIPLE, Em FERRO GALVANIZADO, DN 50 (2"), CONEXÃO ROSQUEADA, INStALADO Em PRUmADAS - FORNECImENtO E INStALAÇÃO. AF_12/2015</v>
          </cell>
          <cell r="C3783" t="str">
            <v>un.</v>
          </cell>
          <cell r="D3783">
            <v>51.85</v>
          </cell>
        </row>
        <row r="3784">
          <cell r="A3784">
            <v>92345</v>
          </cell>
          <cell r="B3784" t="str">
            <v>LUVA, Em FERRO GALVANIZADO, DN 50 (2"), CONEXÃO ROSQUEADA, INStALADO Em PRUmADAS - FORNECImENtO E INStALAÇÃO. AF_12/2015</v>
          </cell>
          <cell r="C3784" t="str">
            <v>un.</v>
          </cell>
          <cell r="D3784">
            <v>51.83</v>
          </cell>
        </row>
        <row r="3785">
          <cell r="A3785">
            <v>92346</v>
          </cell>
          <cell r="B3785" t="str">
            <v>NIPLE, Em FERRO GALVANIZADO, DN 65 (2 1/2"), CONEXÃO ROSQUEADA, INStALADO Em PRUmADAS - FORNECImENtO E INStALAÇÃO. AF_12/2015</v>
          </cell>
          <cell r="C3785" t="str">
            <v>un.</v>
          </cell>
          <cell r="D3785">
            <v>67.510000000000005</v>
          </cell>
        </row>
        <row r="3786">
          <cell r="A3786">
            <v>92347</v>
          </cell>
          <cell r="B3786" t="str">
            <v>LUVA, Em FERRO GALVANIZADO, DN 65 (2 1/2"), CONEXÃO ROSQUEADA, INStALADO Em PRUmADAS - FORNECImENtO E INStALAÇÃO. AF_12/2015</v>
          </cell>
          <cell r="C3786" t="str">
            <v>un.</v>
          </cell>
          <cell r="D3786">
            <v>74.81</v>
          </cell>
        </row>
        <row r="3787">
          <cell r="A3787">
            <v>92348</v>
          </cell>
          <cell r="B3787" t="str">
            <v>NIPLE, Em FERRO GALVANIZADO, DN 80 (3"), CONEXÃO ROSQUEADA, INStALADO Em PRUmADAS - FORNECImENtO E INStALAÇÃO. AF_12/2015</v>
          </cell>
          <cell r="C3787" t="str">
            <v>un.</v>
          </cell>
          <cell r="D3787">
            <v>93.84</v>
          </cell>
        </row>
        <row r="3788">
          <cell r="A3788">
            <v>92349</v>
          </cell>
          <cell r="B3788" t="str">
            <v>LUVA, Em FERRO GALVANIZADO, DN 80 (3"), CONEXÃO ROSQUEADA, INStALADO Em PRUmADAS - FORNECImENtO E INStALAÇÃO. AF_12/2015</v>
          </cell>
          <cell r="C3788" t="str">
            <v>un.</v>
          </cell>
          <cell r="D3788">
            <v>100.33</v>
          </cell>
        </row>
        <row r="3789">
          <cell r="A3789">
            <v>92350</v>
          </cell>
          <cell r="B3789" t="str">
            <v>JOELhO 45 GRAUS, Em FERRO GALVANIZADO, DN 50 (2"), CONEXÃO ROSQUEADA, INStALADO Em PRUmADAS - FORNECImENtO E INStALAÇÃO. AF_12/2015</v>
          </cell>
          <cell r="C3789" t="str">
            <v>un.</v>
          </cell>
          <cell r="D3789">
            <v>77.17</v>
          </cell>
        </row>
        <row r="3790">
          <cell r="A3790">
            <v>92351</v>
          </cell>
          <cell r="B3790" t="str">
            <v>JOELhO 90 GRAUS, Em FERRO GALVANIZADO, DN 50 (2"), CONEXÃO ROSQUEADA, INStALADO Em PRUmADAS - FORNECImENtO E INStALAÇÃO. AF_12/2015</v>
          </cell>
          <cell r="C3790" t="str">
            <v>un.</v>
          </cell>
          <cell r="D3790">
            <v>75.540000000000006</v>
          </cell>
        </row>
        <row r="3791">
          <cell r="A3791">
            <v>92352</v>
          </cell>
          <cell r="B3791" t="str">
            <v>JOELhO 45 GRAUS, Em FERRO GALVANIZADO, DN 65 (2 1/2"), CONEXÃO ROSQUEADA, INStALADO Em PRUmADAS - FORNECImENtO E INStALAÇÃO. AF_12/2015</v>
          </cell>
          <cell r="C3791" t="str">
            <v>un.</v>
          </cell>
          <cell r="D3791">
            <v>115.3</v>
          </cell>
        </row>
        <row r="3792">
          <cell r="A3792">
            <v>92353</v>
          </cell>
          <cell r="B3792" t="str">
            <v>JOELhO 90 GRAUS, Em FERRO GALVANIZADO, DN 65 (2 1/2"), CONEXÃO ROSQUEADA, INStALADO Em PRUmADAS - FORNECImENtO E INStALAÇÃO. AF_12/2015</v>
          </cell>
          <cell r="C3792" t="str">
            <v>un.</v>
          </cell>
          <cell r="D3792">
            <v>108.16</v>
          </cell>
        </row>
        <row r="3793">
          <cell r="A3793">
            <v>92354</v>
          </cell>
          <cell r="B3793" t="str">
            <v>JOELhO 45 GRAUS, Em FERRO GALVANIZADO, DN 80 (3"), CONEXÃO ROSQUEADA, INStALADO Em PRUmADAS - FORNECImENtO E INStALAÇÃO. AF_12/2015</v>
          </cell>
          <cell r="C3793" t="str">
            <v>un.</v>
          </cell>
          <cell r="D3793">
            <v>151.94999999999999</v>
          </cell>
        </row>
        <row r="3794">
          <cell r="A3794">
            <v>92355</v>
          </cell>
          <cell r="B3794" t="str">
            <v>JOELhO 90 GRAUS, Em FERRO GALVANIZADO, DN 80 (3"), CONEXÃO ROSQUEADA, INStALADO Em PRUmADAS - FORNECImENtO E INStALAÇÃO. AF_12/2015</v>
          </cell>
          <cell r="C3794" t="str">
            <v>un.</v>
          </cell>
          <cell r="D3794">
            <v>138.19</v>
          </cell>
        </row>
        <row r="3795">
          <cell r="A3795">
            <v>92356</v>
          </cell>
          <cell r="B3795" t="str">
            <v>tÊ, Em FERRO GALVANIZADO, DN 50 (2"), CONEXÃO ROSQUEADA, INStALADO Em PRUmADAS - FORNECImENtO E INStALAÇÃO. AF_12/2015</v>
          </cell>
          <cell r="C3795" t="str">
            <v>un.</v>
          </cell>
          <cell r="D3795">
            <v>100.7</v>
          </cell>
        </row>
        <row r="3796">
          <cell r="A3796">
            <v>92357</v>
          </cell>
          <cell r="B3796" t="str">
            <v>tÊ, Em FERRO GALVANIZADO, DN 65 (2 1/2"), CONEXÃO ROSQUEADA, INStALADO Em PRUmADAS - FORNECImENtO E INStALAÇÃO. AF_12/2015</v>
          </cell>
          <cell r="C3796" t="str">
            <v>un.</v>
          </cell>
          <cell r="D3796">
            <v>147.80000000000001</v>
          </cell>
        </row>
        <row r="3797">
          <cell r="A3797">
            <v>92358</v>
          </cell>
          <cell r="B3797" t="str">
            <v>tÊ, Em FERRO GALVANIZADO, DN 80 (3"), CONEXÃO ROSQUEADA, INStALADO Em PRUmADAS - FORNECImENtO E INStALAÇÃO. AF_12/2015</v>
          </cell>
          <cell r="C3797" t="str">
            <v>un.</v>
          </cell>
          <cell r="D3797">
            <v>182.92</v>
          </cell>
        </row>
        <row r="3798">
          <cell r="A3798">
            <v>92369</v>
          </cell>
          <cell r="B3798" t="str">
            <v>NIPLE, Em FERRO GALVANIZADO, DN 25 (1"), CONEXÃO ROSQUEADA, INStALADO Em REDE DE ALImENtAÇÃO PARA hIDRANtE - FORNECImENtO E INStALAÇÃO. AF_12/2015</v>
          </cell>
          <cell r="C3798" t="str">
            <v>un.</v>
          </cell>
          <cell r="D3798">
            <v>28.54</v>
          </cell>
        </row>
        <row r="3799">
          <cell r="A3799">
            <v>92370</v>
          </cell>
          <cell r="B3799" t="str">
            <v>LUVA, Em FERRO GALVANIZADO, DN 25 (1"), CONEXÃO ROSQUEADA, INStALADO Em REDE DE ALImENtAÇÃO PARA hIDRANtE - FORNECImENtO E INStALAÇÃO. AF_12/2015</v>
          </cell>
          <cell r="C3799" t="str">
            <v>un.</v>
          </cell>
          <cell r="D3799">
            <v>29.85</v>
          </cell>
        </row>
        <row r="3800">
          <cell r="A3800">
            <v>92371</v>
          </cell>
          <cell r="B3800" t="str">
            <v>NIPLE, Em FERRO GALVANIZADO, DN 32 (1 1/4"), CONEXÃO ROSQUEADA, INStALADO Em REDE DE ALImENtAÇÃO PARA hIDRANtE - FORNECImENtO E INStALAÇÃO. AF_12/2015</v>
          </cell>
          <cell r="C3800" t="str">
            <v>un.</v>
          </cell>
          <cell r="D3800">
            <v>34.25</v>
          </cell>
        </row>
        <row r="3801">
          <cell r="A3801">
            <v>92372</v>
          </cell>
          <cell r="B3801" t="str">
            <v>LUVA, Em FERRO GALVANIZADO, DN 32 (1 1/4"), CONEXÃO ROSQUEADA, INStALADO Em REDE DE ALImENtAÇÃO PARA hIDRANtE - FORNECImENtO E INStALAÇÃO. AF_12/2015</v>
          </cell>
          <cell r="C3801" t="str">
            <v>un.</v>
          </cell>
          <cell r="D3801">
            <v>35.47</v>
          </cell>
        </row>
        <row r="3802">
          <cell r="A3802">
            <v>92373</v>
          </cell>
          <cell r="B3802" t="str">
            <v>NIPLE, Em FERRO GALVANIZADO, DN 40 (1 1/2"), CONEXÃO ROSQUEADA, INStALADO Em REDE DE ALImENtAÇÃO PARA hIDRANtE - FORNECImENtO E INStALAÇÃO. AF_12/2015</v>
          </cell>
          <cell r="C3802" t="str">
            <v>un.</v>
          </cell>
          <cell r="D3802">
            <v>40.28</v>
          </cell>
        </row>
        <row r="3803">
          <cell r="A3803">
            <v>92374</v>
          </cell>
          <cell r="B3803" t="str">
            <v>LUVA, Em FERRO GALVANIZADO, DN 40 (1 1/2"), CONEXÃO ROSQUEADA, INStALADO Em REDE DE ALImENtAÇÃO PARA hIDRANtE - FORNECImENtO E INStALAÇÃO. AF_12/2015</v>
          </cell>
          <cell r="C3803" t="str">
            <v>un.</v>
          </cell>
          <cell r="D3803">
            <v>40.51</v>
          </cell>
        </row>
        <row r="3804">
          <cell r="A3804">
            <v>92375</v>
          </cell>
          <cell r="B3804" t="str">
            <v>NIPLE, Em FERRO GALVANIZADO, DN 50 (2"), CONEXÃO ROSQUEADA, INStALADO Em REDE DE ALImENtAÇÃO PARA hIDRANtE - FORNECImENtO E INStALAÇÃO. AF_12/2015</v>
          </cell>
          <cell r="C3804" t="str">
            <v>un.</v>
          </cell>
          <cell r="D3804">
            <v>51.81</v>
          </cell>
        </row>
        <row r="3805">
          <cell r="A3805">
            <v>92376</v>
          </cell>
          <cell r="B3805" t="str">
            <v>LUVA, Em FERRO GALVANIZADO, DN 50 (2"), CONEXÃO ROSQUEADA, INStALADO Em REDE DE ALImENtAÇÃO PARA hIDRANtE - FORNECImENtO E INStALAÇÃO. AF_12/2015</v>
          </cell>
          <cell r="C3805" t="str">
            <v>un.</v>
          </cell>
          <cell r="D3805">
            <v>51.79</v>
          </cell>
        </row>
        <row r="3806">
          <cell r="A3806">
            <v>92377</v>
          </cell>
          <cell r="B3806" t="str">
            <v>NIPLE, Em FERRO GALVANIZADO, DN 65 (2 1/2"), CONEXÃO ROSQUEADA, INStALADO Em REDE DE ALImENtAÇÃO PARA hIDRANtE - FORNECImENtO E INStALAÇÃO. AF_12/2015</v>
          </cell>
          <cell r="C3806" t="str">
            <v>un.</v>
          </cell>
          <cell r="D3806">
            <v>68.91</v>
          </cell>
        </row>
        <row r="3807">
          <cell r="A3807">
            <v>92378</v>
          </cell>
          <cell r="B3807" t="str">
            <v>LUVA, Em FERRO GALVANIZADO, DN 65 (2 1/2"), CONEXÃO ROSQUEADA, INStALADO Em REDE DE ALImENtAÇÃO PARA hIDRANtE - FORNECImENtO E INStALAÇÃO. AF_12/2015</v>
          </cell>
          <cell r="C3807" t="str">
            <v>un.</v>
          </cell>
          <cell r="D3807">
            <v>76.209999999999994</v>
          </cell>
        </row>
        <row r="3808">
          <cell r="A3808">
            <v>92379</v>
          </cell>
          <cell r="B3808" t="str">
            <v>NIPLE, Em FERRO GALVANIZADO, DN 80 (3"), CONEXÃO ROSQUEADA, INStALADO Em REDE DE ALImENtAÇÃO PARA hIDRANtE - FORNECImENtO E INStALAÇÃO. AF_12/2015</v>
          </cell>
          <cell r="C3808" t="str">
            <v>un.</v>
          </cell>
          <cell r="D3808">
            <v>96.71</v>
          </cell>
        </row>
        <row r="3809">
          <cell r="A3809">
            <v>92380</v>
          </cell>
          <cell r="B3809" t="str">
            <v>LUVA, Em FERRO GALVANIZADO, DN 80 (3"), CONEXÃO ROSQUEADA, INStALADO Em REDE DE ALImENtAÇÃO PARA hIDRANtE - FORNECImENtO E INStALAÇÃO. AF_12/2015</v>
          </cell>
          <cell r="C3809" t="str">
            <v>un.</v>
          </cell>
          <cell r="D3809">
            <v>103.2</v>
          </cell>
        </row>
        <row r="3810">
          <cell r="A3810">
            <v>92381</v>
          </cell>
          <cell r="B3810" t="str">
            <v>JOELhO 45 GRAUS, Em FERRO GALVANIZADO, DN 25 (1"), CONEXÃO ROSQUEADA, INStALADO Em REDE DE ALImENtAÇÃO PARA hIDRANtE - FORNECImENtO E INStALAÇÃO. AF_12/2015</v>
          </cell>
          <cell r="C3810" t="str">
            <v>un.</v>
          </cell>
          <cell r="D3810">
            <v>43.2</v>
          </cell>
        </row>
        <row r="3811">
          <cell r="A3811">
            <v>92382</v>
          </cell>
          <cell r="B3811" t="str">
            <v>JOELhO 90 GRAUS, Em FERRO GALVANIZADO, DN 25 (1"), CONEXÃO ROSQUEADA, INStALADO Em REDE DE ALImENtAÇÃO PARA hIDRANtE - FORNECImENtO E INStALAÇÃO. AF_12/2015</v>
          </cell>
          <cell r="C3811" t="str">
            <v>un.</v>
          </cell>
          <cell r="D3811">
            <v>41.46</v>
          </cell>
        </row>
        <row r="3812">
          <cell r="A3812">
            <v>92383</v>
          </cell>
          <cell r="B3812" t="str">
            <v>JOELhO 45 GRAUS, Em FERRO GALVANIZADO, DN 32 (1 1/4"), CONEXÃO ROSQUEADA, INStALADO Em REDE DE ALImENtAÇÃO PARA hIDRANtE - FORNECImENtO E INStALAÇÃO. AF_12/2015</v>
          </cell>
          <cell r="C3812" t="str">
            <v>un.</v>
          </cell>
          <cell r="D3812">
            <v>53.89</v>
          </cell>
        </row>
        <row r="3813">
          <cell r="A3813">
            <v>92384</v>
          </cell>
          <cell r="B3813" t="str">
            <v>JOELhO 90 GRAUS, Em FERRO GALVANIZADO, DN 32 (1 1/4"), CONEXÃO ROSQUEADA, INStALADO Em REDE DE ALImENtAÇÃO PARA hIDRANtE - FORNECImENtO E INStALAÇÃO. AF_12/2015</v>
          </cell>
          <cell r="C3813" t="str">
            <v>un.</v>
          </cell>
          <cell r="D3813">
            <v>50.43</v>
          </cell>
        </row>
        <row r="3814">
          <cell r="A3814">
            <v>92385</v>
          </cell>
          <cell r="B3814" t="str">
            <v>JOELhO 45 GRAUS, Em FERRO GALVANIZADO, DN 40 (1 1/2"), CONEXÃO ROSQUEADA, INStALADO Em REDE DE ALImENtAÇÃO PARA hIDRANtE - FORNECImENtO E INStALAÇÃO. AF_12/2015</v>
          </cell>
          <cell r="C3814" t="str">
            <v>un.</v>
          </cell>
          <cell r="D3814">
            <v>61.61</v>
          </cell>
        </row>
        <row r="3815">
          <cell r="A3815">
            <v>92386</v>
          </cell>
          <cell r="B3815" t="str">
            <v>JOELhO 90 GRAUS, Em FERRO GALVANIZADO, DN 40 (1 1/2"), CONEXÃO ROSQUEADA, INStALADO Em REDE DE ALImENtAÇÃO PARA hIDRANtE - FORNECImENtO E INStALAÇÃO. AF_12/2015</v>
          </cell>
          <cell r="C3815" t="str">
            <v>un.</v>
          </cell>
          <cell r="D3815">
            <v>59.22</v>
          </cell>
        </row>
        <row r="3816">
          <cell r="A3816">
            <v>92387</v>
          </cell>
          <cell r="B3816" t="str">
            <v>JOELhO 45 GRAUS, Em FERRO GALVANIZADO, DN 50 (2"), CONEXÃO ROSQUEADA, INStALADO Em REDE DE ALImENtAÇÃO PARA hIDRANtE - FORNECImENtO E INStALAÇÃO. AF_12/2015</v>
          </cell>
          <cell r="C3816" t="str">
            <v>un.</v>
          </cell>
          <cell r="D3816">
            <v>77.09</v>
          </cell>
        </row>
        <row r="3817">
          <cell r="A3817">
            <v>92388</v>
          </cell>
          <cell r="B3817" t="str">
            <v>JOELhO 90 GRAUS, Em FERRO GALVANIZADO, DN 50 (2"), CONEXÃO ROSQUEADA, INStALADO Em REDE DE ALImENtAÇÃO PARA hIDRANtE - FORNECImENtO E INStALAÇÃO. AF_12/2015</v>
          </cell>
          <cell r="C3817" t="str">
            <v>un.</v>
          </cell>
          <cell r="D3817">
            <v>75.459999999999994</v>
          </cell>
        </row>
        <row r="3818">
          <cell r="A3818">
            <v>92389</v>
          </cell>
          <cell r="B3818" t="str">
            <v>JOELhO 45 GRAUS, Em FERRO GALVANIZADO, DN 65 (2 1/2"), CONEXÃO ROSQUEADA, INStALADO Em REDE DE ALImENtAÇÃO PARA hIDRANtE - FORNECImENtO E INStALAÇÃO. AF_12/2015</v>
          </cell>
          <cell r="C3818" t="str">
            <v>un.</v>
          </cell>
          <cell r="D3818">
            <v>117.44</v>
          </cell>
        </row>
        <row r="3819">
          <cell r="A3819">
            <v>92390</v>
          </cell>
          <cell r="B3819" t="str">
            <v>JOELhO 90 GRAUS, Em FERRO GALVANIZADO, DN 65 (2 1/2"), CONEXÃO ROSQUEADA, INStALADO Em REDE DE ALImENtAÇÃO PARA hIDRANtE - FORNECImENtO E INStALAÇÃO. AF_12/2015</v>
          </cell>
          <cell r="C3819" t="str">
            <v>un.</v>
          </cell>
          <cell r="D3819">
            <v>110.3</v>
          </cell>
        </row>
        <row r="3820">
          <cell r="A3820">
            <v>92635</v>
          </cell>
          <cell r="B3820" t="str">
            <v>JOELhO 45 GRAUS, Em FERRO GALVANIZADO, CONEXÃO ROSQUEADA, DN 80 (3"), INStALADO Em REDE DE ALImENtAÇÃO PARA hIDRANtE - FORNECImENtO E INStALAÇÃO. AF_12/2015</v>
          </cell>
          <cell r="C3820" t="str">
            <v>un.</v>
          </cell>
          <cell r="D3820">
            <v>156.26</v>
          </cell>
        </row>
        <row r="3821">
          <cell r="A3821">
            <v>92636</v>
          </cell>
          <cell r="B3821" t="str">
            <v>JOELhO 90 GRAUS, Em FERRO GALVANIZADO, CONEXÃO ROSQUEADA, DN 80 (3"), INStALADO Em REDE DE ALImENtAÇÃO PARA hIDRANtE - FORNECImENtO E INStALAÇÃO. AF_12/2015</v>
          </cell>
          <cell r="C3821" t="str">
            <v>un.</v>
          </cell>
          <cell r="D3821">
            <v>142.5</v>
          </cell>
        </row>
        <row r="3822">
          <cell r="A3822">
            <v>92637</v>
          </cell>
          <cell r="B3822" t="str">
            <v>tÊ, Em FERRO GALVANIZADO, CONEXÃO ROSQUEADA, DN 25 (1"), INStALADO Em REDE DE ALImENtAÇÃO PARA hIDRANtE - FORNECImENtO E INStALAÇÃO. AF_12/2015</v>
          </cell>
          <cell r="C3822" t="str">
            <v>un.</v>
          </cell>
          <cell r="D3822">
            <v>55.94</v>
          </cell>
        </row>
        <row r="3823">
          <cell r="A3823">
            <v>92638</v>
          </cell>
          <cell r="B3823" t="str">
            <v>tÊ, Em FERRO GALVANIZADO, CONEXÃO ROSQUEADA, DN 32 (1 1/4"), INStALADO Em REDE DE ALImENtAÇÃO PARA hIDRANtE - FORNECImENtO E INStALAÇÃO. AF_12/2015</v>
          </cell>
          <cell r="C3823" t="str">
            <v>un.</v>
          </cell>
          <cell r="D3823">
            <v>67.69</v>
          </cell>
        </row>
        <row r="3824">
          <cell r="A3824">
            <v>92639</v>
          </cell>
          <cell r="B3824" t="str">
            <v>tÊ, Em FERRO GALVANIZADO, CONEXÃO ROSQUEADA, DN 40 (1 1/2"), INStALADO Em REDE DE ALImENtAÇÃO PARA hIDRANtE - FORNECImENtO E INStALAÇÃO. AF_12/2015</v>
          </cell>
          <cell r="C3824" t="str">
            <v>un.</v>
          </cell>
          <cell r="D3824">
            <v>78.040000000000006</v>
          </cell>
        </row>
        <row r="3825">
          <cell r="A3825">
            <v>92640</v>
          </cell>
          <cell r="B3825" t="str">
            <v>tÊ, Em FERRO GALVANIZADO, CONEXÃO ROSQUEADA, DN 50 (2"), INStALADO Em REDE DE ALImENtAÇÃO PARA hIDRANtE - FORNECImENtO E INStALAÇÃO. AF_12/2015</v>
          </cell>
          <cell r="C3825" t="str">
            <v>un.</v>
          </cell>
          <cell r="D3825">
            <v>100.58</v>
          </cell>
        </row>
        <row r="3826">
          <cell r="A3826">
            <v>92642</v>
          </cell>
          <cell r="B3826" t="str">
            <v>tÊ, Em FERRO GALVANIZADO, CONEXÃO ROSQUEADA, DN 65 (2 1/2"), INStALADO Em REDE DE ALImENtAÇÃO PARA hIDRANtE - FORNECImENtO E INStALAÇÃO. AF_12/2015</v>
          </cell>
          <cell r="C3826" t="str">
            <v>un.</v>
          </cell>
          <cell r="D3826">
            <v>150.59</v>
          </cell>
        </row>
        <row r="3827">
          <cell r="A3827">
            <v>92644</v>
          </cell>
          <cell r="B3827" t="str">
            <v>tÊ, Em FERRO GALVANIZADO, CONEXÃO ROSQUEADA, DN 80 (3"), INStALADO Em REDE DE ALImENtAÇÃO PARA hIDRANtE - FORNECImENtO E INStALAÇÃO. AF_12/2015</v>
          </cell>
          <cell r="C3827" t="str">
            <v>un.</v>
          </cell>
          <cell r="D3827">
            <v>188.67</v>
          </cell>
        </row>
        <row r="3828">
          <cell r="A3828">
            <v>92657</v>
          </cell>
          <cell r="B3828" t="str">
            <v>NIPLE, Em FERRO GALVANIZADO, CONEXÃO ROSQUEADA, DN 25 (1"), INStALADO Em REDE DE ALImENtAÇÃO PARA SPRINKLER - FORNECImENtO E INStALAÇÃO. AF_12/2015</v>
          </cell>
          <cell r="C3828" t="str">
            <v>un.</v>
          </cell>
          <cell r="D3828">
            <v>20.77</v>
          </cell>
        </row>
        <row r="3829">
          <cell r="A3829">
            <v>92658</v>
          </cell>
          <cell r="B3829" t="str">
            <v>LUVA, Em FERRO GALVANIZADO, CONEXÃO ROSQUEADA, DN 25 (1"), INStALADO Em REDE DE ALImENtAÇÃO PARA SPRINKLER - FORNECImENtO E INStALAÇÃO. AF_12/2015</v>
          </cell>
          <cell r="C3829" t="str">
            <v>un.</v>
          </cell>
          <cell r="D3829">
            <v>22.08</v>
          </cell>
        </row>
        <row r="3830">
          <cell r="A3830">
            <v>92659</v>
          </cell>
          <cell r="B3830" t="str">
            <v>NIPLE, Em FERRO GALVANIZADO, CONEXÃO ROSQUEADA, DN 32 (1 1/4"), INStALADO Em REDE DE ALImENtAÇÃO PARA SPRINKLER - FORNECImENtO E INStALAÇÃO. AF_12/2015</v>
          </cell>
          <cell r="C3830" t="str">
            <v>un.</v>
          </cell>
          <cell r="D3830">
            <v>25.41</v>
          </cell>
        </row>
        <row r="3831">
          <cell r="A3831">
            <v>92660</v>
          </cell>
          <cell r="B3831" t="str">
            <v>LUVA, Em FERRO GALVANIZADO, CONEXÃO ROSQUEADA, DN 32 (1 1/4"), INStALADO Em REDE DE ALImENtAÇÃO PARA SPRINKLER - FORNECImENtO E INStALAÇÃO. AF_12/2015</v>
          </cell>
          <cell r="C3831" t="str">
            <v>un.</v>
          </cell>
          <cell r="D3831">
            <v>26.63</v>
          </cell>
        </row>
        <row r="3832">
          <cell r="A3832">
            <v>92661</v>
          </cell>
          <cell r="B3832" t="str">
            <v>NIPLE, Em FERRO GALVANIZADO, CONEXÃO ROSQUEADA, DN 40 (1 1/2"), INStALADO Em REDE DE ALImENtAÇÃO PARA SPRINKLER - FORNECImENtO E INStALAÇÃO. AF_12/2015</v>
          </cell>
          <cell r="C3832" t="str">
            <v>un.</v>
          </cell>
          <cell r="D3832">
            <v>30.21</v>
          </cell>
        </row>
        <row r="3833">
          <cell r="A3833">
            <v>92662</v>
          </cell>
          <cell r="B3833" t="str">
            <v>LUVA, Em FERRO GALVANIZADO, CONEXÃO ROSQUEADA, DN 40 (1 1/2"), INStALADO Em REDE DE ALImENtAÇÃO PARA SPRINKLER - FORNECImENtO E INStALAÇÃO. AF_12/2015</v>
          </cell>
          <cell r="C3833" t="str">
            <v>un.</v>
          </cell>
          <cell r="D3833">
            <v>30.44</v>
          </cell>
        </row>
        <row r="3834">
          <cell r="A3834">
            <v>92663</v>
          </cell>
          <cell r="B3834" t="str">
            <v>NIPLE, Em FERRO GALVANIZADO, CONEXÃO ROSQUEADA, DN 50 (2"), INStALADO Em REDE DE ALImENtAÇÃO PARA SPRINKLER - FORNECImENtO E INStALAÇÃO. AF_12/2015</v>
          </cell>
          <cell r="C3834" t="str">
            <v>un.</v>
          </cell>
          <cell r="D3834">
            <v>40.21</v>
          </cell>
        </row>
        <row r="3835">
          <cell r="A3835">
            <v>92664</v>
          </cell>
          <cell r="B3835" t="str">
            <v>LUVA, Em FERRO GALVANIZADO, CONEXÃO ROSQUEADA, DN 50 (2"), INStALADO Em REDE DE ALImENtAÇÃO PARA SPRINKLER - FORNECImENtO E INStALAÇÃO. AF_12/2015</v>
          </cell>
          <cell r="C3835" t="str">
            <v>un.</v>
          </cell>
          <cell r="D3835">
            <v>40.19</v>
          </cell>
        </row>
        <row r="3836">
          <cell r="A3836">
            <v>92665</v>
          </cell>
          <cell r="B3836" t="str">
            <v>NIPLE, Em FERRO GALVANIZADO, CONEXÃO ROSQUEADA, DN 65 (2 1/2"), INStALADO Em REDE DE ALImENtAÇÃO PARA SPRINKLER - FORNECImENtO E INStALAÇÃO. AF_12/2015</v>
          </cell>
          <cell r="C3836" t="str">
            <v>un.</v>
          </cell>
          <cell r="D3836">
            <v>55.02</v>
          </cell>
        </row>
        <row r="3837">
          <cell r="A3837">
            <v>92666</v>
          </cell>
          <cell r="B3837" t="str">
            <v>LUVA, Em FERRO GALVANIZADO, CONEXÃO ROSQUEADA, DN 65 (2 1/2"), INStALADO Em REDE DE ALImENtAÇÃO PARA SPRINKLER - FORNECImENtO E INStALAÇÃO. AF_12/2015</v>
          </cell>
          <cell r="C3837" t="str">
            <v>un.</v>
          </cell>
          <cell r="D3837">
            <v>62.32</v>
          </cell>
        </row>
        <row r="3838">
          <cell r="A3838">
            <v>92667</v>
          </cell>
          <cell r="B3838" t="str">
            <v>NIPLE, Em FERRO GALVANIZADO, CONEXÃO ROSQUEADA, DN 80 (3"), INStALADO Em REDE DE ALImENtAÇÃO PARA SPRINKLER - FORNECImENtO E INStALAÇÃO. AF_12/2015</v>
          </cell>
          <cell r="C3838" t="str">
            <v>un.</v>
          </cell>
          <cell r="D3838">
            <v>80.56</v>
          </cell>
        </row>
        <row r="3839">
          <cell r="A3839">
            <v>92668</v>
          </cell>
          <cell r="B3839" t="str">
            <v>LUVA, Em FERRO GALVANIZADO, CONEXÃO ROSQUEADA, DN 80 (3"), INStALADO Em REDE DE ALImENtAÇÃO PARA SPRINKLER - FORNECImENtO E INStALAÇÃO. AF_12/2015</v>
          </cell>
          <cell r="C3839" t="str">
            <v>un.</v>
          </cell>
          <cell r="D3839">
            <v>87.05</v>
          </cell>
        </row>
        <row r="3840">
          <cell r="A3840">
            <v>92669</v>
          </cell>
          <cell r="B3840" t="str">
            <v>JOELhO 45 GRAUS, Em FERRO GALVANIZADO, CONEXÃO ROSQUEADA, DN 25 (1"), INStALADO Em REDE DE ALImENtAÇÃO PARA SPRINKLER - FORNECImENtO E INStALAÇÃO. AF_12/2015</v>
          </cell>
          <cell r="C3840" t="str">
            <v>un.</v>
          </cell>
          <cell r="D3840">
            <v>31.53</v>
          </cell>
        </row>
        <row r="3841">
          <cell r="A3841">
            <v>92670</v>
          </cell>
          <cell r="B3841" t="str">
            <v>JOELhO 90 GRAUS, Em FERRO GALVANIZADO, CONEXÃO ROSQUEADA, DN 25 (1"), INStALADO Em REDE DE ALImENtAÇÃO PARA SPRINKLER - FORNECImENtO E INStALAÇÃO. AF_12/2015</v>
          </cell>
          <cell r="C3841" t="str">
            <v>un.</v>
          </cell>
          <cell r="D3841">
            <v>29.79</v>
          </cell>
        </row>
        <row r="3842">
          <cell r="A3842">
            <v>92671</v>
          </cell>
          <cell r="B3842" t="str">
            <v>JOELhO 45 GRAUS, Em FERRO GALVANIZADO, CONEXÃO ROSQUEADA, DN 32 (1 1/4"), INStALADO Em REDE DE ALImENtAÇÃO PARA SPRINKLER - FORNECImENtO E INStALAÇÃO. AF_12/2015</v>
          </cell>
          <cell r="C3842" t="str">
            <v>un.</v>
          </cell>
          <cell r="D3842">
            <v>40.659999999999997</v>
          </cell>
        </row>
        <row r="3843">
          <cell r="A3843">
            <v>92672</v>
          </cell>
          <cell r="B3843" t="str">
            <v>JOELhO 90 GRAUS, Em FERRO GALVANIZADO, CONEXÃO ROSQUEADA, DN 32 (1 1/4"), INStALADO Em REDE DE ALImENtAÇÃO PARA SPRINKLER - FORNECImENtO E INStALAÇÃO. AF_12/2015</v>
          </cell>
          <cell r="C3843" t="str">
            <v>un.</v>
          </cell>
          <cell r="D3843">
            <v>37.200000000000003</v>
          </cell>
        </row>
        <row r="3844">
          <cell r="A3844">
            <v>92673</v>
          </cell>
          <cell r="B3844" t="str">
            <v>JOELhO 45 GRAUS, Em FERRO GALVANIZADO, CONEXÃO ROSQUEADA, DN 40 (1 1/2"), INStALADO Em REDE DE ALImENtAÇÃO PARA SPRINKLER - FORNECImENtO E INStALAÇÃO. AF_12/2015</v>
          </cell>
          <cell r="C3844" t="str">
            <v>un.</v>
          </cell>
          <cell r="D3844">
            <v>46.52</v>
          </cell>
        </row>
        <row r="3845">
          <cell r="A3845">
            <v>92674</v>
          </cell>
          <cell r="B3845" t="str">
            <v>JOELhO 90 GRAUS, Em FERRO GALVANIZADO, CONEXÃO ROSQUEADA, DN 40 (1 1/2"), INStALADO Em REDE DE ALImENtAÇÃO PARA SPRINKLER - FORNECImENtO E INStALAÇÃO. AF_12/2015</v>
          </cell>
          <cell r="C3845" t="str">
            <v>un.</v>
          </cell>
          <cell r="D3845">
            <v>44.13</v>
          </cell>
        </row>
        <row r="3846">
          <cell r="A3846">
            <v>92675</v>
          </cell>
          <cell r="B3846" t="str">
            <v>JOELhO 45 GRAUS, Em FERRO GALVANIZADO, CONEXÃO ROSQUEADA, DN 50 (2"), INStALADO Em REDE DE ALImENtAÇÃO PARA SPRINKLER - FORNECImENtO E INStALAÇÃO. AF_12/2015</v>
          </cell>
          <cell r="C3846" t="str">
            <v>un.</v>
          </cell>
          <cell r="D3846">
            <v>59.75</v>
          </cell>
        </row>
        <row r="3847">
          <cell r="A3847">
            <v>92676</v>
          </cell>
          <cell r="B3847" t="str">
            <v>JOELhO 90 GRAUS, Em FERRO GALVANIZADO, CONEXÃO ROSQUEADA, DN 50 (2"), INStALADO Em REDE DE ALImENtAÇÃO PARA SPRINKLER - FORNECImENtO E INStALAÇÃO. AF_12/2015</v>
          </cell>
          <cell r="C3847" t="str">
            <v>un.</v>
          </cell>
          <cell r="D3847">
            <v>58.12</v>
          </cell>
        </row>
        <row r="3848">
          <cell r="A3848">
            <v>92677</v>
          </cell>
          <cell r="B3848" t="str">
            <v>JOELhO 45 GRAUS, Em FERRO GALVANIZADO, CONEXÃO ROSQUEADA, DN 65 (2 1/2"), INStALADO Em REDE DE ALImENtAÇÃO PARA SPRINKLER - FORNECImENtO E INStALAÇÃO. AF_12/2015</v>
          </cell>
          <cell r="C3848" t="str">
            <v>un.</v>
          </cell>
          <cell r="D3848">
            <v>96.64</v>
          </cell>
        </row>
        <row r="3849">
          <cell r="A3849">
            <v>92678</v>
          </cell>
          <cell r="B3849" t="str">
            <v>JOELhO 90 GRAUS, Em FERRO GALVANIZADO, CONEXÃO ROSQUEADA, DN 65 (2 1/2"), INStALADO Em REDE DE ALImENtAÇÃO PARA SPRINKLER - FORNECImENtO E INStALAÇÃO. AF_12/2015</v>
          </cell>
          <cell r="C3849" t="str">
            <v>un.</v>
          </cell>
          <cell r="D3849">
            <v>89.5</v>
          </cell>
        </row>
        <row r="3850">
          <cell r="A3850">
            <v>92679</v>
          </cell>
          <cell r="B3850" t="str">
            <v>JOELhO 45 GRAUS, Em FERRO GALVANIZADO, CONEXÃO ROSQUEADA, DN 80 (3"), INStALADO Em REDE DE ALImENtAÇÃO PARA SPRINKLER - FORNECImENtO E INStALAÇÃO. AF_12/2015</v>
          </cell>
          <cell r="C3850" t="str">
            <v>un.</v>
          </cell>
          <cell r="D3850">
            <v>132.06</v>
          </cell>
        </row>
        <row r="3851">
          <cell r="A3851">
            <v>92680</v>
          </cell>
          <cell r="B3851" t="str">
            <v>JOELhO 90 GRAUS, Em FERRO GALVANIZADO, CONEXÃO ROSQUEADA, DN 80 (3"), INStALADO Em REDE DE ALImENtAÇÃO PARA SPRINKLER - FORNECImENtO E INStALAÇÃO. AF_12/2015</v>
          </cell>
          <cell r="C3851" t="str">
            <v>un.</v>
          </cell>
          <cell r="D3851">
            <v>118.3</v>
          </cell>
        </row>
        <row r="3852">
          <cell r="A3852">
            <v>92681</v>
          </cell>
          <cell r="B3852" t="str">
            <v>tÊ, Em FERRO GALVANIZADO, CONEXÃO ROSQUEADA, DN 25 (1"), INStALADO Em REDE DE ALImENtAÇÃO PARA SPRINKLER - FORNECImENtO E INStALAÇÃO. AF_12/2015</v>
          </cell>
          <cell r="C3852" t="str">
            <v>un.</v>
          </cell>
          <cell r="D3852">
            <v>40.36</v>
          </cell>
        </row>
        <row r="3853">
          <cell r="A3853">
            <v>92682</v>
          </cell>
          <cell r="B3853" t="str">
            <v>tÊ, Em FERRO GALVANIZADO, CONEXÃO ROSQUEADA, DN 32 (1 1/4"), INStALADO Em REDE DE ALImENtAÇÃO PARA SPRINKLER - FORNECImENtO E INStALAÇÃO. AF_12/2015</v>
          </cell>
          <cell r="C3853" t="str">
            <v>un.</v>
          </cell>
          <cell r="D3853">
            <v>49.97</v>
          </cell>
        </row>
        <row r="3854">
          <cell r="A3854">
            <v>92683</v>
          </cell>
          <cell r="B3854" t="str">
            <v>tÊ, Em FERRO GALVANIZADO, CONEXÃO ROSQUEADA, DN 40 (1 1/2"), INStALADO Em REDE DE ALImENtAÇÃO PARA SPRINKLER - FORNECImENtO E INStALAÇÃO. AF_12/2015</v>
          </cell>
          <cell r="C3854" t="str">
            <v>un.</v>
          </cell>
          <cell r="D3854">
            <v>57.94</v>
          </cell>
        </row>
        <row r="3855">
          <cell r="A3855">
            <v>92684</v>
          </cell>
          <cell r="B3855" t="str">
            <v>tÊ, Em FERRO GALVANIZADO, CONEXÃO ROSQUEADA, DN 50 (2"), INStALADO Em REDE DE ALImENtAÇÃO PARA SPRINKLER - FORNECImENtO E INStALAÇÃO. AF_12/2015</v>
          </cell>
          <cell r="C3855" t="str">
            <v>un.</v>
          </cell>
          <cell r="D3855">
            <v>77.430000000000007</v>
          </cell>
        </row>
        <row r="3856">
          <cell r="A3856">
            <v>92685</v>
          </cell>
          <cell r="B3856" t="str">
            <v>tÊ, Em FERRO GALVANIZADO, CONEXÃO ROSQUEADA, DN 65 (2 1/2"), INStALADO Em REDE DE ALImENtAÇÃO PARA SPRINKLER - FORNECImENtO E INStALAÇÃO. AF_12/2015</v>
          </cell>
          <cell r="C3856" t="str">
            <v>un.</v>
          </cell>
          <cell r="D3856">
            <v>122.9</v>
          </cell>
        </row>
        <row r="3857">
          <cell r="A3857">
            <v>92686</v>
          </cell>
          <cell r="B3857" t="str">
            <v>tÊ, Em FERRO GALVANIZADO, CONEXÃO ROSQUEADA, DN 80 (3"), INStALADO Em REDE DE ALImENtAÇÃO PARA SPRINKLER - FORNECImENtO E INStALAÇÃO. AF_12/2015</v>
          </cell>
          <cell r="C3857" t="str">
            <v>un.</v>
          </cell>
          <cell r="D3857">
            <v>156.37</v>
          </cell>
        </row>
        <row r="3858">
          <cell r="A3858">
            <v>92692</v>
          </cell>
          <cell r="B3858" t="str">
            <v>NIPLE, Em FERRO GALVANIZADO, CONEXÃO ROSQUEADA, DN 15 (1/2"), INStALADO Em RAmAIS E SUB-RAmAIS DE GÁS - FORNECImENtO E INStALAÇÃO. AF_12/2015</v>
          </cell>
          <cell r="C3858" t="str">
            <v>un.</v>
          </cell>
          <cell r="D3858">
            <v>11.24</v>
          </cell>
        </row>
        <row r="3859">
          <cell r="A3859">
            <v>92693</v>
          </cell>
          <cell r="B3859" t="str">
            <v>LUVA, Em FERRO GALVANIZADO, CONEXÃO ROSQUEADA, DN 15 (1/2"), INStALADO Em RAmAIS E SUB-RAmAIS DE GÁS - FORNECImENtO E INStALAÇÃO. AF_12/2015</v>
          </cell>
          <cell r="C3859" t="str">
            <v>un.</v>
          </cell>
          <cell r="D3859">
            <v>11.53</v>
          </cell>
        </row>
        <row r="3860">
          <cell r="A3860">
            <v>92694</v>
          </cell>
          <cell r="B3860" t="str">
            <v>NIPLE, Em FERRO GALVANIZADO, CONEXÃO ROSQUEADA, DN 20 (3/4"), INStALADO Em RAmAIS E SUB-RAmAIS DE GÁS - FORNECImENtO E INStALAÇÃO. AF_12/2015</v>
          </cell>
          <cell r="C3860" t="str">
            <v>un.</v>
          </cell>
          <cell r="D3860">
            <v>17.920000000000002</v>
          </cell>
        </row>
        <row r="3861">
          <cell r="A3861">
            <v>92695</v>
          </cell>
          <cell r="B3861" t="str">
            <v>LUVA, Em FERRO GALVANIZADO, CONEXÃO ROSQUEADA, DN 20 (3/4"), INStALADO Em RAmAIS E SUB-RAmAIS DE GÁS - FORNECImENtO E INStALAÇÃO. AF_12/2015</v>
          </cell>
          <cell r="C3861" t="str">
            <v>un.</v>
          </cell>
          <cell r="D3861">
            <v>18.22</v>
          </cell>
        </row>
        <row r="3862">
          <cell r="A3862">
            <v>92696</v>
          </cell>
          <cell r="B3862" t="str">
            <v>NIPLE, Em FERRO GALVANIZADO, CONEXÃO ROSQUEADA, DN 25 (1"), INStALADO Em RAmAIS E SUB-RAmAIS DE GÁS - FORNECImENtO E INStALAÇÃO. AF_12/2015</v>
          </cell>
          <cell r="C3862" t="str">
            <v>un.</v>
          </cell>
          <cell r="D3862">
            <v>28.21</v>
          </cell>
        </row>
        <row r="3863">
          <cell r="A3863">
            <v>92697</v>
          </cell>
          <cell r="B3863" t="str">
            <v>LUVA, Em FERRO GALVANIZADO, CONEXÃO ROSQUEADA, DN 25 (1"), INStALADO Em RAmAIS E SUB-RAmAIS DE GÁS - FORNECImENtO E INStALAÇÃO. AF_12/2015</v>
          </cell>
          <cell r="C3863" t="str">
            <v>un.</v>
          </cell>
          <cell r="D3863">
            <v>29.52</v>
          </cell>
        </row>
        <row r="3864">
          <cell r="A3864">
            <v>92698</v>
          </cell>
          <cell r="B3864" t="str">
            <v>JOELhO 45 GRAUS, Em FERRO GALVANIZADO, CONEXÃO ROSQUEADA, DN 15 (1/2"), INStALADO Em RAmAIS E SUB-RAmAIS DE GÁS - FORNECImENtO E INStALAÇÃO. AF_12/2015</v>
          </cell>
          <cell r="C3864" t="str">
            <v>un.</v>
          </cell>
          <cell r="D3864">
            <v>16.63</v>
          </cell>
        </row>
        <row r="3865">
          <cell r="A3865">
            <v>92699</v>
          </cell>
          <cell r="B3865" t="str">
            <v>JOELhO 90 GRAUS, Em FERRO GALVANIZADO, CONEXÃO ROSQUEADA, DN 15 (1/2"), INStALADO Em RAmAIS E SUB-RAmAIS DE GÁS - FORNECImENtO E INStALAÇÃO. AF_12/2015</v>
          </cell>
          <cell r="C3865" t="str">
            <v>un.</v>
          </cell>
          <cell r="D3865">
            <v>15.69</v>
          </cell>
        </row>
        <row r="3866">
          <cell r="A3866">
            <v>92700</v>
          </cell>
          <cell r="B3866" t="str">
            <v>JOELhO 45 GRAUS, Em FERRO GALVANIZADO, CONEXÃO ROSQUEADA, DN 20 (3/4"), INStALADO Em RAmAIS E SUB-RAmAIS DE GÁS - FORNECImENtO E INStALAÇÃO. AF_12/2015</v>
          </cell>
          <cell r="C3866" t="str">
            <v>un.</v>
          </cell>
          <cell r="D3866">
            <v>27.23</v>
          </cell>
        </row>
        <row r="3867">
          <cell r="A3867">
            <v>92701</v>
          </cell>
          <cell r="B3867" t="str">
            <v>JOELhO 90 GRAUS, Em FERRO GALVANIZADO, CONEXÃO ROSQUEADA, DN 20 (3/4"), INStALADO Em RAmAIS E SUB-RAmAIS DE GÁS - FORNECImENtO E INStALAÇÃO. AF_12/2015</v>
          </cell>
          <cell r="C3867" t="str">
            <v>un.</v>
          </cell>
          <cell r="D3867">
            <v>25.82</v>
          </cell>
        </row>
        <row r="3868">
          <cell r="A3868">
            <v>92702</v>
          </cell>
          <cell r="B3868" t="str">
            <v>JOELhO 45 GRAUS, Em FERRO GALVANIZADO, CONEXÃO ROSQUEADA, DN 25 (1"), INStALADO Em RAmAIS E SUB-RAmAIS DE GÁS - FORNECImENtO E INStALAÇÃO. AF_12/2015</v>
          </cell>
          <cell r="C3868" t="str">
            <v>un.</v>
          </cell>
          <cell r="D3868">
            <v>42.74</v>
          </cell>
        </row>
        <row r="3869">
          <cell r="A3869">
            <v>92703</v>
          </cell>
          <cell r="B3869" t="str">
            <v>JOELhO 90 GRAUS, Em FERRO GALVANIZADO, CONEXÃO ROSQUEADA, DN 25 (1"), INStALADO Em RAmAIS E SUB-RAmAIS DE GÁS - FORNECImENtO E INStALAÇÃO. AF_12/2015</v>
          </cell>
          <cell r="C3869" t="str">
            <v>un.</v>
          </cell>
          <cell r="D3869">
            <v>41</v>
          </cell>
        </row>
        <row r="3870">
          <cell r="A3870">
            <v>92704</v>
          </cell>
          <cell r="B3870" t="str">
            <v>tÊ, Em FERRO GALVANIZADO, CONEXÃO ROSQUEADA, DN 15 (1/2"), INStALADO Em RAmAIS E SUB-RAmAIS DE GÁS - FORNECImENtO E INStALAÇÃO. AF_12/2015</v>
          </cell>
          <cell r="C3870" t="str">
            <v>un.</v>
          </cell>
          <cell r="D3870">
            <v>21.1</v>
          </cell>
        </row>
        <row r="3871">
          <cell r="A3871">
            <v>92705</v>
          </cell>
          <cell r="B3871" t="str">
            <v>tÊ, Em FERRO GALVANIZADO, CONEXÃO ROSQUEADA, DN 20 (3/4"), INStALADO Em RAmAIS E SUB-RAmAIS DE GÁS - FORNECImENtO E INStALAÇÃO. AF_12/2015</v>
          </cell>
          <cell r="C3871" t="str">
            <v>un.</v>
          </cell>
          <cell r="D3871">
            <v>34.15</v>
          </cell>
        </row>
        <row r="3872">
          <cell r="A3872">
            <v>92706</v>
          </cell>
          <cell r="B3872" t="str">
            <v>tÊ, Em FERRO GALVANIZADO, CONEXÃO ROSQUEADA, DN 25 (1"), INStALADO Em RAmAIS E SUB-RAmAIS DE GÁS - FORNECImENtO E INStALAÇÃO. AF_12/2015</v>
          </cell>
          <cell r="C3872" t="str">
            <v>un.</v>
          </cell>
          <cell r="D3872">
            <v>55.32</v>
          </cell>
        </row>
        <row r="3873">
          <cell r="A3873">
            <v>92889</v>
          </cell>
          <cell r="B3873" t="str">
            <v>un.IÃO, Em FERRO GALVANIZADO, DN 50 (2"), CONEXÃO ROSQUEADA, INStALADO Em PRUmADAS - FORNECImENtO E INStALAÇÃO. AF_12/2015</v>
          </cell>
          <cell r="C3873" t="str">
            <v>un.</v>
          </cell>
          <cell r="D3873">
            <v>99.18</v>
          </cell>
        </row>
        <row r="3874">
          <cell r="A3874">
            <v>92890</v>
          </cell>
          <cell r="B3874" t="str">
            <v>un.IÃO, Em FERRO GALVANIZADO, DN 65 (2 1/2"), CONEXÃO ROSQUEADA, INStALADO Em PRUmADAS - FORNECImENtO E INStALAÇÃO. AF_12/2015</v>
          </cell>
          <cell r="C3874" t="str">
            <v>un.</v>
          </cell>
          <cell r="D3874">
            <v>148.91</v>
          </cell>
        </row>
        <row r="3875">
          <cell r="A3875">
            <v>92891</v>
          </cell>
          <cell r="B3875" t="str">
            <v>un.IÃO, Em FERRO GALVANIZADO, DN 80 (3"), CONEXÃO ROSQUEADA, INStALADO Em PRUmADAS - FORNECImENtO E INStALAÇÃO. AF_12/2015</v>
          </cell>
          <cell r="C3875" t="str">
            <v>un.</v>
          </cell>
          <cell r="D3875">
            <v>216.99</v>
          </cell>
        </row>
        <row r="3876">
          <cell r="A3876">
            <v>92892</v>
          </cell>
          <cell r="B3876" t="str">
            <v>un.IÃO, Em FERRO GALVANIZADO, DN 25 (1"), CONEXÃO ROSQUEADA, INStALADO Em REDE DE ALImENtAÇÃO PARA hIDRANtE - FORNECImENtO E INStALAÇÃO. AF_12/2015</v>
          </cell>
          <cell r="C3876" t="str">
            <v>un.</v>
          </cell>
          <cell r="D3876">
            <v>43.94</v>
          </cell>
        </row>
        <row r="3877">
          <cell r="A3877">
            <v>92893</v>
          </cell>
          <cell r="B3877" t="str">
            <v>un.IÃO, Em FERRO GALVANIZADO, DN 32 (1 1/4"), CONEXÃO ROSQUEADA, INStALADO Em REDE DE ALImENtAÇÃO PARA hIDRANtE - FORNECImENtO E INStALAÇÃO. AF_12/2015</v>
          </cell>
          <cell r="C3877" t="str">
            <v>un.</v>
          </cell>
          <cell r="D3877">
            <v>61.67</v>
          </cell>
        </row>
        <row r="3878">
          <cell r="A3878">
            <v>92894</v>
          </cell>
          <cell r="B3878" t="str">
            <v>un.IÃO, Em FERRO GALVANIZADO, DN 40 (1 1/2"), CONEXÃO ROSQUEADA, INStALADO Em REDE DE ALImENtAÇÃO PARA hIDRANtE - FORNECImENtO E INStALAÇÃO. AF_12/2015</v>
          </cell>
          <cell r="C3878" t="str">
            <v>un.</v>
          </cell>
          <cell r="D3878">
            <v>73.39</v>
          </cell>
        </row>
        <row r="3879">
          <cell r="A3879">
            <v>92895</v>
          </cell>
          <cell r="B3879" t="str">
            <v>un.IÃO, Em FERRO GALVANIZADO, DN 50 (2"), CONEXÃO ROSQUEADA, INStALADO Em REDE DE ALImENtAÇÃO PARA hIDRANtE - FORNECImENtO E INStALAÇÃO. AF_12/2015</v>
          </cell>
          <cell r="C3879" t="str">
            <v>un.</v>
          </cell>
          <cell r="D3879">
            <v>99.14</v>
          </cell>
        </row>
        <row r="3880">
          <cell r="A3880">
            <v>92896</v>
          </cell>
          <cell r="B3880" t="str">
            <v>un.IÃO, Em FERRO GALVANIZADO, DN 65 (2 1/2"), CONEXÃO ROSQUEADA, INStALADO Em REDE DE ALImENtAÇÃO PARA hIDRANtE - FORNECImENtO E INStALAÇÃO. AF_12/2015</v>
          </cell>
          <cell r="C3880" t="str">
            <v>un.</v>
          </cell>
          <cell r="D3880">
            <v>150.31</v>
          </cell>
        </row>
        <row r="3881">
          <cell r="A3881">
            <v>92897</v>
          </cell>
          <cell r="B3881" t="str">
            <v>un.IÃO, Em FERRO GALVANIZADO, DN 80 (3"), CONEXÃO ROSQUEADA, INStALADO Em REDE DE ALImENtAÇÃO PARA hIDRANtE - FORNECImENtO E INStALAÇÃO. AF_12/2015</v>
          </cell>
          <cell r="C3881" t="str">
            <v>un.</v>
          </cell>
          <cell r="D3881">
            <v>219.86</v>
          </cell>
        </row>
        <row r="3882">
          <cell r="A3882">
            <v>92898</v>
          </cell>
          <cell r="B3882" t="str">
            <v>un.IÃO, Em FERRO GALVANIZADO, CONEXÃO ROSQUEADA, DN 25 (1"), INStALADO Em REDE DE ALImENtAÇÃO PARA SPRINKLER - FORNECImENtO E INStALAÇÃO. AF_12/2015</v>
          </cell>
          <cell r="C3882" t="str">
            <v>un.</v>
          </cell>
          <cell r="D3882">
            <v>36.17</v>
          </cell>
        </row>
        <row r="3883">
          <cell r="A3883">
            <v>92899</v>
          </cell>
          <cell r="B3883" t="str">
            <v>un.IÃO, Em FERRO GALVANIZADO, CONEXÃO ROSQUEADA, DN 32 (1 1/4"), INStALADO Em REDE DE ALImENtAÇÃO PARA SPRINKLER - FORNECImENtO E INStALAÇÃO. AF_12/2015</v>
          </cell>
          <cell r="C3883" t="str">
            <v>un.</v>
          </cell>
          <cell r="D3883">
            <v>52.83</v>
          </cell>
        </row>
        <row r="3884">
          <cell r="A3884">
            <v>92900</v>
          </cell>
          <cell r="B3884" t="str">
            <v>un.IÃO, Em FERRO GALVANIZADO, CONEXÃO ROSQUEADA, DN 40 (1 1/2"), INStALADO Em REDE DE ALImENtAÇÃO PARA SPRINKLER - FORNECImENtO E INStALAÇÃO. AF_12/2015</v>
          </cell>
          <cell r="C3884" t="str">
            <v>un.</v>
          </cell>
          <cell r="D3884">
            <v>63.32</v>
          </cell>
        </row>
        <row r="3885">
          <cell r="A3885">
            <v>92901</v>
          </cell>
          <cell r="B3885" t="str">
            <v>un.IÃO, Em FERRO GALVANIZADO, CONEXÃO ROSQUEADA, DN 50 (2"), INStALADO Em REDE DE ALImENtAÇÃO PARA SPRINKLER - FORNECImENtO E INStALAÇÃO. AF_12/2015</v>
          </cell>
          <cell r="C3885" t="str">
            <v>un.</v>
          </cell>
          <cell r="D3885">
            <v>87.54</v>
          </cell>
        </row>
        <row r="3886">
          <cell r="A3886">
            <v>92902</v>
          </cell>
          <cell r="B3886" t="str">
            <v>un.IÃO, Em FERRO GALVANIZADO, CONEXÃO ROSQUEADA, DN 65 (2 1/2"), INStALADO Em REDE DE ALImENtAÇÃO PARA SPRINKLER - FORNECImENtO E INStALAÇÃO. AF_12/2015</v>
          </cell>
          <cell r="C3886" t="str">
            <v>un.</v>
          </cell>
          <cell r="D3886">
            <v>136.41999999999999</v>
          </cell>
        </row>
        <row r="3887">
          <cell r="A3887">
            <v>92903</v>
          </cell>
          <cell r="B3887" t="str">
            <v>un.IÃO, Em FERRO GALVANIZADO, CONEXÃO ROSQUEADA, DN 80 (3"), INStALADO Em REDE DE ALImENtAÇÃO PARA SPRINKLER - FORNECImENtO E INStALAÇÃO. AF_12/2015</v>
          </cell>
          <cell r="C3887" t="str">
            <v>un.</v>
          </cell>
          <cell r="D3887">
            <v>203.71</v>
          </cell>
        </row>
        <row r="3888">
          <cell r="A3888">
            <v>92904</v>
          </cell>
          <cell r="B3888" t="str">
            <v>un.IÃO, Em FERRO GALVANIZADO, CONEXÃO ROSQUEADA, DN 15 (1/2"), INStALADO Em RAmAIS E SUB-RAmAIS DE GÁS - FORNECImENtO E INStALAÇÃO. AF_12/2015</v>
          </cell>
          <cell r="C3888" t="str">
            <v>un.</v>
          </cell>
          <cell r="D3888">
            <v>24.46</v>
          </cell>
        </row>
        <row r="3889">
          <cell r="A3889">
            <v>92905</v>
          </cell>
          <cell r="B3889" t="str">
            <v>un.IÃO, Em FERRO GALVANIZADO, CONEXÃO ROSQUEADA, DN 20 (3/4"), INStALADO Em RAmAIS E SUB-RAmAIS DE GÁS - FORNECImENtO E INStALAÇÃO. AF_12/2015</v>
          </cell>
          <cell r="C3889" t="str">
            <v>un.</v>
          </cell>
          <cell r="D3889">
            <v>35.19</v>
          </cell>
        </row>
        <row r="3890">
          <cell r="A3890">
            <v>92906</v>
          </cell>
          <cell r="B3890" t="str">
            <v>un.IÃO, Em FERRO GALVANIZADO, CONEXÃO ROSQUEADA, DN 25 (1"), INStALADO Em RAmAIS E SUB-RAmAIS DE GÁS - FORNECImENtO E INStALAÇÃO. AF_12/2015</v>
          </cell>
          <cell r="C3890" t="str">
            <v>un.</v>
          </cell>
          <cell r="D3890">
            <v>43.61</v>
          </cell>
        </row>
        <row r="3891">
          <cell r="A3891">
            <v>92907</v>
          </cell>
          <cell r="B3891" t="str">
            <v>LUVA DE REDUÇÃO, Em FERRO GALVANIZADO, 2" X 1 1/2", CONEXÃO ROSQUEADA, INStALADO Em PRUmADAS - FORNECImENtO E INStALAÇÃO. AF_12/2015</v>
          </cell>
          <cell r="C3891" t="str">
            <v>un.</v>
          </cell>
          <cell r="D3891">
            <v>54.58</v>
          </cell>
        </row>
        <row r="3892">
          <cell r="A3892">
            <v>92908</v>
          </cell>
          <cell r="B3892" t="str">
            <v>LUVA DE REDUÇÃO, Em FERRO GALVANIZADO, 2" X 1 1/4", CONEXÃO ROSQUEADA, INStALADO Em PRUmADAS - FORNECImENtO E INStALAÇÃO. AF_12/2015</v>
          </cell>
          <cell r="C3892" t="str">
            <v>un.</v>
          </cell>
          <cell r="D3892">
            <v>54.58</v>
          </cell>
        </row>
        <row r="3893">
          <cell r="A3893">
            <v>92909</v>
          </cell>
          <cell r="B3893" t="str">
            <v>LUVA DE REDUÇÃO, Em FERRO GALVANIZADO, 2" X 1", CONEXÃO ROSQUEADA, INStALADO Em PRUmADAS - FORNECImENtO E INStALAÇÃO. AF_12/2015</v>
          </cell>
          <cell r="C3893" t="str">
            <v>un.</v>
          </cell>
          <cell r="D3893">
            <v>54.58</v>
          </cell>
        </row>
        <row r="3894">
          <cell r="A3894">
            <v>92910</v>
          </cell>
          <cell r="B3894" t="str">
            <v>LUVA DE REDUÇÃO, Em FERRO GALVANIZADO, 2 1/2" X 1 1/2", CONEXÃO ROSQUEADA, INStALADO Em PRUmADAS - FORNECImENtO E INStALAÇÃO. AF_12/2015</v>
          </cell>
          <cell r="C3894" t="str">
            <v>un.</v>
          </cell>
          <cell r="D3894">
            <v>77.89</v>
          </cell>
        </row>
        <row r="3895">
          <cell r="A3895">
            <v>92911</v>
          </cell>
          <cell r="B3895" t="str">
            <v>LUVA DE REDUÇÃO, Em FERRO GALVANIZADO, 2 1/2" X 2", CONEXÃO ROSQUEADA, INStALADO Em PRUmADAS - FORNECImENtO E INStALAÇÃO. AF_12/2015</v>
          </cell>
          <cell r="C3895" t="str">
            <v>un.</v>
          </cell>
          <cell r="D3895">
            <v>77.89</v>
          </cell>
        </row>
        <row r="3896">
          <cell r="A3896">
            <v>92912</v>
          </cell>
          <cell r="B3896" t="str">
            <v>LUVA DE REDUÇÃO, Em FERRO GALVANIZADO, 3" X 1 1/2", CONEXÃO ROSQUEADA, INStALADO Em PRUmADAS - FORNECImENtO E INStALAÇÃO. AF_12/2015</v>
          </cell>
          <cell r="C3896" t="str">
            <v>un.</v>
          </cell>
          <cell r="D3896">
            <v>103.31</v>
          </cell>
        </row>
        <row r="3897">
          <cell r="A3897">
            <v>92913</v>
          </cell>
          <cell r="B3897" t="str">
            <v>LUVA DE REDUÇÃO, Em FERRO GALVANIZADO, 3" X 2 1/2", CONEXÃO ROSQUEADA, INStALADO Em PRUmADAS - FORNECImENtO E INStALAÇÃO. AF_12/2015</v>
          </cell>
          <cell r="C3897" t="str">
            <v>un.</v>
          </cell>
          <cell r="D3897">
            <v>105.71</v>
          </cell>
        </row>
        <row r="3898">
          <cell r="A3898">
            <v>92914</v>
          </cell>
          <cell r="B3898" t="str">
            <v>LUVA DE REDUÇÃO, Em FERRO GALVANIZADO, 3" X 2", CONEXÃO ROSQUEADA, INStALADO Em PRUmADAS - FORNECImENtO E INStALAÇÃO. AF_12/2015</v>
          </cell>
          <cell r="C3898" t="str">
            <v>un.</v>
          </cell>
          <cell r="D3898">
            <v>105.71</v>
          </cell>
        </row>
        <row r="3899">
          <cell r="A3899">
            <v>92918</v>
          </cell>
          <cell r="B3899" t="str">
            <v>LUVA DE REDUÇÃO, Em FERRO GALVANIZADO, 1" X 1/2", CONEXÃO ROSQUEADA, INStALADO Em REDE DE ALImENtAÇÃO PARA hIDRANtE - FORNECImENtO E INStALAÇÃO. AF_12/2015</v>
          </cell>
          <cell r="C3899" t="str">
            <v>un.</v>
          </cell>
          <cell r="D3899">
            <v>29.74</v>
          </cell>
        </row>
        <row r="3900">
          <cell r="A3900">
            <v>92920</v>
          </cell>
          <cell r="B3900" t="str">
            <v>LUVA DE REDUÇÃO, Em FERRO GALVANIZADO, 1" X 3/4", CONEXÃO ROSQUEADA, INStALADO Em REDE DE ALImENtAÇÃO PARA hIDRANtE - FORNECImENtO E INStALAÇÃO. AF_12/2015</v>
          </cell>
          <cell r="C3900" t="str">
            <v>un.</v>
          </cell>
          <cell r="D3900">
            <v>29.92</v>
          </cell>
        </row>
        <row r="3901">
          <cell r="A3901">
            <v>92925</v>
          </cell>
          <cell r="B3901" t="str">
            <v>LUVA DE REDUÇÃO, Em FERRO GALVANIZADO, 1 1/4" X 1", CONEXÃO ROSQUEADA, INStALADO Em REDE DE ALImENtAÇÃO PARA hIDRANtE - FORNECImENtO E INStALAÇÃO. AF_12/2015</v>
          </cell>
          <cell r="C3901" t="str">
            <v>un.</v>
          </cell>
          <cell r="D3901">
            <v>36.450000000000003</v>
          </cell>
        </row>
        <row r="3902">
          <cell r="A3902">
            <v>92926</v>
          </cell>
          <cell r="B3902" t="str">
            <v>LUVA DE REDUÇÃO, Em FERRO GALVANIZADO, 1 1/4" X 1/2", CONEXÃO ROSQUEADA, INStALADO Em REDE DE ALImENtAÇÃO PARA hIDRANtE - FORNECImENtO E INStALAÇÃO. AF_12/2015</v>
          </cell>
          <cell r="C3902" t="str">
            <v>un.</v>
          </cell>
          <cell r="D3902">
            <v>36.44</v>
          </cell>
        </row>
        <row r="3903">
          <cell r="A3903">
            <v>92927</v>
          </cell>
          <cell r="B3903" t="str">
            <v>LUVA DE REDUÇÃO, Em FERRO GALVANIZADO, 1 1/4" X 3/4", CONEXÃO ROSQUEADA, INStALADO Em REDE DE ALImENtAÇÃO PARA hIDRANtE - FORNECImENtO E INStALAÇÃO. AF_12/2015</v>
          </cell>
          <cell r="C3903" t="str">
            <v>un.</v>
          </cell>
          <cell r="D3903">
            <v>36.44</v>
          </cell>
        </row>
        <row r="3904">
          <cell r="A3904">
            <v>92928</v>
          </cell>
          <cell r="B3904" t="str">
            <v>LUVA DE REDUÇÃO, Em FERRO GALVANIZADO, 1 1/2" X 1 1/4", CONEXÃO ROSQUEADA, INStALADO Em REDE DE ALImENtAÇÃO PARA hIDRANtE - FORNECImENtO E INStALAÇÃO. AF_12/2015</v>
          </cell>
          <cell r="C3904" t="str">
            <v>un.</v>
          </cell>
          <cell r="D3904">
            <v>41.52</v>
          </cell>
        </row>
        <row r="3905">
          <cell r="A3905">
            <v>92929</v>
          </cell>
          <cell r="B3905" t="str">
            <v>LUVA DE REDUÇÃO, Em FERRO GALVANIZADO, 1 1/2" X 1", CONEXÃO ROSQUEADA, INStALADO Em REDE DE ALImENtAÇÃO PARA hIDRANtE - FORNECImENtO E INStALAÇÃO. AF_12/2015</v>
          </cell>
          <cell r="C3905" t="str">
            <v>un.</v>
          </cell>
          <cell r="D3905">
            <v>41.52</v>
          </cell>
        </row>
        <row r="3906">
          <cell r="A3906">
            <v>92930</v>
          </cell>
          <cell r="B3906" t="str">
            <v>LUVA DE REDUÇÃO, Em FERRO GALVANIZADO, 1 1/2" X 3/4", CONEXÃO ROSQUEADA, INStALADO Em REDE DE ALImENtAÇÃO PARA hIDRANtE - FORNECImENtO E INStALAÇÃO. AF_12/2015</v>
          </cell>
          <cell r="C3906" t="str">
            <v>un.</v>
          </cell>
          <cell r="D3906">
            <v>41.52</v>
          </cell>
        </row>
        <row r="3907">
          <cell r="A3907">
            <v>92931</v>
          </cell>
          <cell r="B3907" t="str">
            <v>LUVA DE REDUÇÃO, Em FERRO GALVANIZADO, 2" X 1 1/2", CONEXÃO ROSQUEADA, INStALADO Em REDE DE ALImENtAÇÃO PARA hIDRANtE - FORNECImENtO E INStALAÇÃO. AF_12/2015</v>
          </cell>
          <cell r="C3907" t="str">
            <v>un.</v>
          </cell>
          <cell r="D3907">
            <v>54.54</v>
          </cell>
        </row>
        <row r="3908">
          <cell r="A3908">
            <v>92932</v>
          </cell>
          <cell r="B3908" t="str">
            <v>LUVA DE REDUÇÃO, Em FERRO GALVANIZADO, 2" X 1 1/4", CONEXÃO ROSQUEADA, INStALADO Em REDE DE ALImENtAÇÃO PARA hIDRANtE - FORNECImENtO E INStALAÇÃO. AF_12/2015</v>
          </cell>
          <cell r="C3908" t="str">
            <v>un.</v>
          </cell>
          <cell r="D3908">
            <v>54.54</v>
          </cell>
        </row>
        <row r="3909">
          <cell r="A3909">
            <v>92933</v>
          </cell>
          <cell r="B3909" t="str">
            <v>LUVA DE REDUÇÃO, Em FERRO GALVANIZADO, 2" X 1", CONEXÃO ROSQUEADA, INStALADO Em REDE DE ALImENtAÇÃO PARA hIDRANtE - FORNECImENtO E INStALAÇÃO. AF_12/2015</v>
          </cell>
          <cell r="C3909" t="str">
            <v>un.</v>
          </cell>
          <cell r="D3909">
            <v>54.54</v>
          </cell>
        </row>
        <row r="3910">
          <cell r="A3910">
            <v>92934</v>
          </cell>
          <cell r="B3910" t="str">
            <v>LUVA DE REDUÇÃO, Em FERRO GALVANIZADO, 2 1/2" X 1 1/2", CONEXÃO ROSQUEADA, INStALADO Em REDE DE ALImENtAÇÃO PARA hIDRANtE - FORNECImENtO E INStALAÇÃO. AF_12/2015</v>
          </cell>
          <cell r="C3910" t="str">
            <v>un.</v>
          </cell>
          <cell r="D3910">
            <v>79.290000000000006</v>
          </cell>
        </row>
        <row r="3911">
          <cell r="A3911">
            <v>92935</v>
          </cell>
          <cell r="B3911" t="str">
            <v>LUVA DE REDUÇÃO, Em FERRO GALVANIZADO, 2 1/2" X 2", CONEXÃO ROSQUEADA, INStALADO Em REDE DE ALImENtAÇÃO PARA hIDRANtE - FORNECImENtO E INStALAÇÃO. AF_12/2015</v>
          </cell>
          <cell r="C3911" t="str">
            <v>un.</v>
          </cell>
          <cell r="D3911">
            <v>79.290000000000006</v>
          </cell>
        </row>
        <row r="3912">
          <cell r="A3912">
            <v>92936</v>
          </cell>
          <cell r="B3912" t="str">
            <v>LUVA DE REDUÇÃO, Em FERRO GALVANIZADO, 3" X 2 1/2", CONEXÃO ROSQUEADA, INStALADO Em REDE DE ALImENtAÇÃO PARA hIDRANtE - FORNECImENtO E INStALAÇÃO. AF_12/2015</v>
          </cell>
          <cell r="C3912" t="str">
            <v>un.</v>
          </cell>
          <cell r="D3912">
            <v>108.58</v>
          </cell>
        </row>
        <row r="3913">
          <cell r="A3913">
            <v>92937</v>
          </cell>
          <cell r="B3913" t="str">
            <v>LUVA DE REDUÇÃO, Em FERRO GALVANIZADO, 3" X 2", CONEXÃO ROSQUEADA, INStALADO Em REDE DE ALImENtAÇÃO PARA hIDRANtE - FORNECImENtO E INStALAÇÃO. AF_12/2015</v>
          </cell>
          <cell r="C3913" t="str">
            <v>un.</v>
          </cell>
          <cell r="D3913">
            <v>108.58</v>
          </cell>
        </row>
        <row r="3914">
          <cell r="A3914">
            <v>92938</v>
          </cell>
          <cell r="B3914" t="str">
            <v>LUVA DE REDUÇÃO, Em FERRO GALVANIZADO, 1" X 1/2", CONEXÃO ROSQUEADA, INStALADO Em REDE DE ALImENtAÇÃO PARA SPRINKLER - FORNECImENtO E INStALAÇÃO. AF_12/2015</v>
          </cell>
          <cell r="C3914" t="str">
            <v>un.</v>
          </cell>
          <cell r="D3914">
            <v>21.97</v>
          </cell>
        </row>
        <row r="3915">
          <cell r="A3915">
            <v>92939</v>
          </cell>
          <cell r="B3915" t="str">
            <v>LUVA DE REDUÇÃO, Em FERRO GALVANIZADO, 1" X 3/4", CONEXÃO ROSQUEADA, INStALADO Em REDE DE ALImENtAÇÃO PARA SPRINKLER - FORNECImENtO E INStALAÇÃO. AF_12/2015</v>
          </cell>
          <cell r="C3915" t="str">
            <v>un.</v>
          </cell>
          <cell r="D3915">
            <v>22.15</v>
          </cell>
        </row>
        <row r="3916">
          <cell r="A3916">
            <v>92940</v>
          </cell>
          <cell r="B3916" t="str">
            <v>LUVA DE REDUÇÃO, Em FERRO GALVANIZADO, 1 1/4" X 1", CONEXÃO ROSQUEADA, INStALADO Em REDE DE ALImENtAÇÃO PARA SPRINKLER - FORNECImENtO E INStALAÇÃO. AF_12/2015</v>
          </cell>
          <cell r="C3916" t="str">
            <v>un.</v>
          </cell>
          <cell r="D3916">
            <v>27.61</v>
          </cell>
        </row>
        <row r="3917">
          <cell r="A3917">
            <v>92941</v>
          </cell>
          <cell r="B3917" t="str">
            <v>LUVA DE REDUÇÃO, Em FERRO GALVANIZADO, 1 1/4" X 1/2", CONEXÃO ROSQUEADA, INStALADO Em REDE DE ALImENtAÇÃO PARA SPRINKLER - FORNECImENtO E INStALAÇÃO. AF_12/2015</v>
          </cell>
          <cell r="C3917" t="str">
            <v>un.</v>
          </cell>
          <cell r="D3917">
            <v>27.6</v>
          </cell>
        </row>
        <row r="3918">
          <cell r="A3918">
            <v>92942</v>
          </cell>
          <cell r="B3918" t="str">
            <v>LUVA DE REDUÇÃO, Em FERRO GALVANIZADO, 1 1/4" X 3/4", CONEXÃO ROSQUEADA, INStALADO Em REDE DE ALImENtAÇÃO PARA SPRINKLER - FORNECImENtO E INStALAÇÃO. AF_12/2015</v>
          </cell>
          <cell r="C3918" t="str">
            <v>un.</v>
          </cell>
          <cell r="D3918">
            <v>27.6</v>
          </cell>
        </row>
        <row r="3919">
          <cell r="A3919">
            <v>92943</v>
          </cell>
          <cell r="B3919" t="str">
            <v>LUVA DE REDUÇÃO, Em FERRO GALVANIZADO, 1 1/2" X 1 1/4", CONEXÃO ROSQUEADA, INStALADO Em REDE DE ALImENtAÇÃO PARA SPRINKLER - FORNECImENtO E INStALAÇÃO. AF_12/2015</v>
          </cell>
          <cell r="C3919" t="str">
            <v>un.</v>
          </cell>
          <cell r="D3919">
            <v>31.45</v>
          </cell>
        </row>
        <row r="3920">
          <cell r="A3920">
            <v>92944</v>
          </cell>
          <cell r="B3920" t="str">
            <v>LUVA DE REDUÇÃO, Em FERRO GALVANIZADO, 1 1/2" X 1", CONEXÃO ROSQUEADA, INStALADO Em REDE DE ALImENtAÇÃO PARA SPRINKLER - FORNECImENtO E INStALAÇÃO. AF_12/2015</v>
          </cell>
          <cell r="C3920" t="str">
            <v>un.</v>
          </cell>
          <cell r="D3920">
            <v>31.45</v>
          </cell>
        </row>
        <row r="3921">
          <cell r="A3921">
            <v>92945</v>
          </cell>
          <cell r="B3921" t="str">
            <v>LUVA DE REDUÇÃO, Em FERRO GALVANIZADO, 1 1/2" X 3/4", CONEXÃO ROSQUEADA, INStALADO Em REDE DE ALImENtAÇÃO PARA SPRINKLER - FORNECImENtO E INStALAÇÃO. AF_12/2015</v>
          </cell>
          <cell r="C3921" t="str">
            <v>un.</v>
          </cell>
          <cell r="D3921">
            <v>31.45</v>
          </cell>
        </row>
        <row r="3922">
          <cell r="A3922">
            <v>92946</v>
          </cell>
          <cell r="B3922" t="str">
            <v>LUVA DE REDUÇÃO, Em FERRO GALVANIZADO, 2" X 1 1/2", CONEXÃO ROSQUEADA, INStALADO Em REDE DE ALImENtAÇÃO PARA SPRINKLER - FORNECImENtO E INStALAÇÃO. AF_12/2015</v>
          </cell>
          <cell r="C3922" t="str">
            <v>un.</v>
          </cell>
          <cell r="D3922">
            <v>42.94</v>
          </cell>
        </row>
        <row r="3923">
          <cell r="A3923">
            <v>92947</v>
          </cell>
          <cell r="B3923" t="str">
            <v>LUVA DE REDUÇÃO, Em FERRO GALVANIZADO, 2" X 1 1/4", CONEXÃO ROSQUEADA, INStALADO Em REDE DE ALImENtAÇÃO PARA SPRINKLER - FORNECImENtO E INStALAÇÃO. AF_12/2015</v>
          </cell>
          <cell r="C3923" t="str">
            <v>un.</v>
          </cell>
          <cell r="D3923">
            <v>42.94</v>
          </cell>
        </row>
        <row r="3924">
          <cell r="A3924">
            <v>92948</v>
          </cell>
          <cell r="B3924" t="str">
            <v>LUVA DE REDUÇÃO, Em FERRO GALVANIZADO, 2" X 1", CONEXÃO ROSQUEADA, INStALADO Em REDE DE ALImENtAÇÃO PARA SPRINKLER - FORNECImENtO E INStALAÇÃO. AF_12/2015</v>
          </cell>
          <cell r="C3924" t="str">
            <v>un.</v>
          </cell>
          <cell r="D3924">
            <v>42.94</v>
          </cell>
        </row>
        <row r="3925">
          <cell r="A3925">
            <v>92949</v>
          </cell>
          <cell r="B3925" t="str">
            <v>LUVA DE REDUÇÃO, Em FERRO GALVANIZADO, 2 1/2" X 1 1/2", CONEXÃO ROSQUEADA, INStALADO Em REDE DE ALImENtAÇÃO PARA SPRINKLER - FORNECImENtO E INStALAÇÃO. AF_12/2015</v>
          </cell>
          <cell r="C3925" t="str">
            <v>un.</v>
          </cell>
          <cell r="D3925">
            <v>65.400000000000006</v>
          </cell>
        </row>
        <row r="3926">
          <cell r="A3926">
            <v>92950</v>
          </cell>
          <cell r="B3926" t="str">
            <v>LUVA DE REDUÇÃO, Em FERRO GALVANIZADO, 2 1/2" X 2", CONEXÃO ROSQUEADA, INStALADO Em REDE DE ALImENtAÇÃO PARA SPRINKLER - FORNECImENtO E INStALAÇÃO. AF_12/2015</v>
          </cell>
          <cell r="C3926" t="str">
            <v>un.</v>
          </cell>
          <cell r="D3926">
            <v>65.400000000000006</v>
          </cell>
        </row>
        <row r="3927">
          <cell r="A3927">
            <v>92951</v>
          </cell>
          <cell r="B3927" t="str">
            <v>LUVA DE REDUÇÃO, Em FERRO GALVANIZADO, 3" X 2 1/2", CONEXÃO ROSQUEADA, INStALADO Em REDE DE ALImENtAÇÃO PARA SPRINKLER - FORNECImENtO E INStALAÇÃO. AF_12/2015</v>
          </cell>
          <cell r="C3927" t="str">
            <v>un.</v>
          </cell>
          <cell r="D3927">
            <v>92.43</v>
          </cell>
        </row>
        <row r="3928">
          <cell r="A3928">
            <v>92952</v>
          </cell>
          <cell r="B3928" t="str">
            <v>LUVA DE REDUÇÃO, Em FERRO GALVANIZADO, 3" X 2", CONEXÃO ROSQUEADA, INStALADO Em REDE DE ALImENtAÇÃO PARA SPRINKLER - FORNECImENtO E INStALAÇÃO. AF_12/2015</v>
          </cell>
          <cell r="C3928" t="str">
            <v>un.</v>
          </cell>
          <cell r="D3928">
            <v>92.43</v>
          </cell>
        </row>
        <row r="3929">
          <cell r="A3929">
            <v>92953</v>
          </cell>
          <cell r="B3929" t="str">
            <v>LUVA DE REDUÇÃO, Em FERRO GALVANIZADO, 3/4" X 1/2", CONEXÃO ROSQUEADA, INStALADO Em RAmAIS E SUB-RAmAIS DE GÁS - FORNECImENtO E INStALAÇÃO. AF_12/2015</v>
          </cell>
          <cell r="C3929" t="str">
            <v>un.</v>
          </cell>
          <cell r="D3929">
            <v>19.16</v>
          </cell>
        </row>
        <row r="3930">
          <cell r="A3930">
            <v>93050</v>
          </cell>
          <cell r="B3930" t="str">
            <v>LUVA PASSANtE Em COBRE, DN 22 mm, SEm ANEL DE SOLDA, INStALADO Em PRUmADA  FORNECImENtO E INStALAÇÃO. AF_01/2016</v>
          </cell>
          <cell r="C3930" t="str">
            <v>un.</v>
          </cell>
          <cell r="D3930">
            <v>7.3</v>
          </cell>
        </row>
        <row r="3931">
          <cell r="A3931">
            <v>93051</v>
          </cell>
          <cell r="B3931" t="str">
            <v>BUChA DE REDUÇÃO Em COBRE, DN 22 mm X 15 mm, SEm ANEL DE SOLDA, BOLSA X BOLSA, INStALADO Em PRUmADA  FORNECImENtO E INStALAÇÃO. AF_01/2016</v>
          </cell>
          <cell r="C3931" t="str">
            <v>un.</v>
          </cell>
          <cell r="D3931">
            <v>6.81</v>
          </cell>
        </row>
        <row r="3932">
          <cell r="A3932">
            <v>93052</v>
          </cell>
          <cell r="B3932" t="str">
            <v>Jun.tA DE EXPANSÃO Em COBRE, DN 22 mm, PONtA X PONtA, INStALADO Em PRUmADA  FORNECImENtO E INStALAÇÃO. AF_01/2016</v>
          </cell>
          <cell r="C3932" t="str">
            <v>un.</v>
          </cell>
          <cell r="D3932">
            <v>281.48</v>
          </cell>
        </row>
        <row r="3933">
          <cell r="A3933">
            <v>93054</v>
          </cell>
          <cell r="B3933" t="str">
            <v>CONECtOR Em BRONZE/LAtÃO, DN 22 mm X 3/4", SEm ANEL DE SOLDA, BOLSA X ROSCA F, INStALADO Em PRUmADA  FORNECImENtO E INStALAÇÃO. AF_01/2016</v>
          </cell>
          <cell r="C3933" t="str">
            <v>un.</v>
          </cell>
          <cell r="D3933">
            <v>13.02</v>
          </cell>
        </row>
        <row r="3934">
          <cell r="A3934">
            <v>93055</v>
          </cell>
          <cell r="B3934" t="str">
            <v>CURVA DE tRANSPOSIÇÃO Em BRONZE/LAtÃO, DN 22 mm, SEm ANEL DE SOLDA, BOLSA X BOLSA, INStALADO Em PRUmADA  FORNECImENtO E INStALAÇÃO. AF_01/2016</v>
          </cell>
          <cell r="C3934" t="str">
            <v>un.</v>
          </cell>
          <cell r="D3934">
            <v>25.46</v>
          </cell>
        </row>
        <row r="3935">
          <cell r="A3935">
            <v>93056</v>
          </cell>
          <cell r="B3935" t="str">
            <v>LUVA PASSANtE Em COBRE, DN 28 mm, SEm ANEL DE SOLDA, INStALADO Em PRUmADA  FORNECImENtO E INStALAÇÃO. AF_01/2016</v>
          </cell>
          <cell r="C3935" t="str">
            <v>un.</v>
          </cell>
          <cell r="D3935">
            <v>10.37</v>
          </cell>
        </row>
        <row r="3936">
          <cell r="A3936">
            <v>93057</v>
          </cell>
          <cell r="B3936" t="str">
            <v>BUChA DE REDUÇÃO Em COBRE, DN 28 mm X 22 mm, SEm ANEL DE SOLDA, PONtA X BOLSA, INStALADO Em PRUmADA  FORNECImENtO E INStALAÇÃO. AF_01/2016</v>
          </cell>
          <cell r="C3936" t="str">
            <v>un.</v>
          </cell>
          <cell r="D3936">
            <v>9.2100000000000009</v>
          </cell>
        </row>
        <row r="3937">
          <cell r="A3937">
            <v>93058</v>
          </cell>
          <cell r="B3937" t="str">
            <v>Jun.tA DE EXPANSÃO Em COBRE, DN 28 mm, PONtA X PONtA, INStALADO Em PRUmADA  FORNECImENtO E INStALAÇÃO. AF_01/2016</v>
          </cell>
          <cell r="C3937" t="str">
            <v>un.</v>
          </cell>
          <cell r="D3937">
            <v>309.61</v>
          </cell>
        </row>
        <row r="3938">
          <cell r="A3938">
            <v>93059</v>
          </cell>
          <cell r="B3938" t="str">
            <v>CONECtOR Em BRONZE/LAtÃO, DN 28 mm X 1/2", SEm ANEL DE SOLDA, BOLSA X ROSCA F, INStALADO Em PRUmADA  FORNECImENtO E INStALAÇÃO. AF_01/2016</v>
          </cell>
          <cell r="C3938" t="str">
            <v>un.</v>
          </cell>
          <cell r="D3938">
            <v>17.66</v>
          </cell>
        </row>
        <row r="3939">
          <cell r="A3939">
            <v>93060</v>
          </cell>
          <cell r="B3939" t="str">
            <v>CURVA DE tRANSPOSIÇÃO Em BRONZE/LAtÃO, DN 28 mm, SEm ANEL DE SOLDA, BOLSA X BOLSA, INStALADO Em PRUmADA  FORNECImENtO E INStALAÇÃO. AF_01/2016</v>
          </cell>
          <cell r="C3939" t="str">
            <v>un.</v>
          </cell>
          <cell r="D3939">
            <v>43.76</v>
          </cell>
        </row>
        <row r="3940">
          <cell r="A3940">
            <v>93061</v>
          </cell>
          <cell r="B3940" t="str">
            <v>LUVA PASSANtE Em COBRE, DN 35 mm, SEm ANEL DE SOLDA, INStALADO Em PRUmADA  FORNECImENtO E INStALAÇÃO. AF_01/2016</v>
          </cell>
          <cell r="C3940" t="str">
            <v>un.</v>
          </cell>
          <cell r="D3940">
            <v>18.579999999999998</v>
          </cell>
        </row>
        <row r="3941">
          <cell r="A3941">
            <v>93062</v>
          </cell>
          <cell r="B3941" t="str">
            <v>BUChA DE REDUÇÃO Em COBRE, DN 35 mm X 28 mm, SEm ANEL DE SOLDA, PONtA X BOLSA, INStALADO Em PRUmADA  FORNECImENtO E INStALAÇÃO. AF_01/2016</v>
          </cell>
          <cell r="C3941" t="str">
            <v>un.</v>
          </cell>
          <cell r="D3941">
            <v>16.32</v>
          </cell>
        </row>
        <row r="3942">
          <cell r="A3942">
            <v>93063</v>
          </cell>
          <cell r="B3942" t="str">
            <v>Jun.tA DE EXPANSÃO Em BRONZE/LAtÃO, DN 35 mm, PONtA X PONtA, INStALADO Em PRUmADA  FORNECImENtO E INStALAÇÃO. AF_01/2016</v>
          </cell>
          <cell r="C3942" t="str">
            <v>un.</v>
          </cell>
          <cell r="D3942">
            <v>354.67</v>
          </cell>
        </row>
        <row r="3943">
          <cell r="A3943">
            <v>93064</v>
          </cell>
          <cell r="B3943" t="str">
            <v>LUVA PASSANtE Em COBRE, DN 42 mm, SEm ANEL DE SOLDA, INStALADO Em PRUmADA  FORNECImENtO E INStALAÇÃO. AF_01/2016</v>
          </cell>
          <cell r="C3943" t="str">
            <v>un.</v>
          </cell>
          <cell r="D3943">
            <v>28.12</v>
          </cell>
        </row>
        <row r="3944">
          <cell r="A3944">
            <v>93065</v>
          </cell>
          <cell r="B3944" t="str">
            <v>BUChA DE REDUÇÃO Em COBRE, DN 42 mm X 35 mm, SEm ANEL DE SOLDA, PONtA X BOLSA, INStALADO Em PRUmADA  FORNECImENtO E INStALAÇÃO. AF_01/2016</v>
          </cell>
          <cell r="C3944" t="str">
            <v>un.</v>
          </cell>
          <cell r="D3944">
            <v>26.45</v>
          </cell>
        </row>
        <row r="3945">
          <cell r="A3945">
            <v>93066</v>
          </cell>
          <cell r="B3945" t="str">
            <v>Jun.tA DE EXPANSÃO Em BRONZE/LAtÃO, DN 42 mm, PONtA X PONtA, INStALADO Em PRUmADA  FORNECImENtO E INStALAÇÃO. AF_01/2016</v>
          </cell>
          <cell r="C3945" t="str">
            <v>un.</v>
          </cell>
          <cell r="D3945">
            <v>445.07</v>
          </cell>
        </row>
        <row r="3946">
          <cell r="A3946">
            <v>93067</v>
          </cell>
          <cell r="B3946" t="str">
            <v>LUVA PASSANtE Em COBRE, DN 54 mm, SEm ANEL DE SOLDA, INStALADO Em PRUmADA  FORNECImENtO E INStALAÇÃO. AF_01/2016</v>
          </cell>
          <cell r="C3946" t="str">
            <v>un.</v>
          </cell>
          <cell r="D3946">
            <v>41.26</v>
          </cell>
        </row>
        <row r="3947">
          <cell r="A3947">
            <v>93068</v>
          </cell>
          <cell r="B3947" t="str">
            <v>BUChA DE REDUÇÃO Em COBRE, DN 54 mm X 42 mm, SEm ANEL DE SOLDA, PONtA X BOLSA, INStALADO Em PRUmADA  FORNECImENtO E INStALAÇÃO. AF_01/2016</v>
          </cell>
          <cell r="C3947" t="str">
            <v>un.</v>
          </cell>
          <cell r="D3947">
            <v>36.369999999999997</v>
          </cell>
        </row>
        <row r="3948">
          <cell r="A3948">
            <v>93069</v>
          </cell>
          <cell r="B3948" t="str">
            <v>Jun.tA DE EXPANSÃO Em BRONZE/LAtÃO, DN 54 mm, PONtA X PONtA, INStALADO Em PRUmADA  FORNECImENtO E INStALAÇÃO. AF_01/2016</v>
          </cell>
          <cell r="C3948" t="str">
            <v>un.</v>
          </cell>
          <cell r="D3948">
            <v>616.55999999999995</v>
          </cell>
        </row>
        <row r="3949">
          <cell r="A3949">
            <v>93070</v>
          </cell>
          <cell r="B3949" t="str">
            <v>LUVA PASSANtE Em COBRE, DN 66 mm, SEm ANEL DE SOLDA, INStALADO Em PRUmADA  FORNECImENtO E INStALAÇÃO. AF_01/2016</v>
          </cell>
          <cell r="C3949" t="str">
            <v>un.</v>
          </cell>
          <cell r="D3949">
            <v>101.32</v>
          </cell>
        </row>
        <row r="3950">
          <cell r="A3950">
            <v>93071</v>
          </cell>
          <cell r="B3950" t="str">
            <v>BUChA DE REDUÇÃO Em COBRE, DN 66 mm X 54 mm, SEm ANEL DE SOLDA, PONtA X BOLSA, INStALADO Em PRUmADA  FORNECImENtO E INStALAÇÃO. AF_01/2016</v>
          </cell>
          <cell r="C3950" t="str">
            <v>un.</v>
          </cell>
          <cell r="D3950">
            <v>94.26</v>
          </cell>
        </row>
        <row r="3951">
          <cell r="A3951">
            <v>93072</v>
          </cell>
          <cell r="B3951" t="str">
            <v>Jun.tA DE EXPANSÃO Em BRONZE/LAtÃO, DN 66 mm, PONtA X PONtA, INStALADO Em PRUmADA  FORNECImENtO E INStALAÇÃO. AF_01/2016</v>
          </cell>
          <cell r="C3951" t="str">
            <v>un.</v>
          </cell>
          <cell r="D3951">
            <v>813.2</v>
          </cell>
        </row>
        <row r="3952">
          <cell r="A3952">
            <v>93073</v>
          </cell>
          <cell r="B3952" t="str">
            <v>tE DUPLA CURVA Em BRONZE/LAtÃO, DN 3/4" X 22 mm X 3/4", SEm ANEL DE SOLDA, ROSCA F X BOLSA X ROSCA F, INStALADO Em PRUmADA  FORNECImENtO E INStALAÇÃO. AF_01/2016</v>
          </cell>
          <cell r="C3952" t="str">
            <v>un.</v>
          </cell>
          <cell r="D3952">
            <v>46.72</v>
          </cell>
        </row>
        <row r="3953">
          <cell r="A3953">
            <v>93074</v>
          </cell>
          <cell r="B3953" t="str">
            <v>CURVA Em COBRE, DN 15 mm, 45 GRAUS, SEm ANEL DE SOLDA, BOLSA X BOLSA, INStALADO Em RAmAL DE DIStRIBUIÇÃO  FORNECImENtO E INStALAÇÃO. AF_01/2016</v>
          </cell>
          <cell r="C3953" t="str">
            <v>un.</v>
          </cell>
          <cell r="D3953">
            <v>8.99</v>
          </cell>
        </row>
        <row r="3954">
          <cell r="A3954">
            <v>93075</v>
          </cell>
          <cell r="B3954" t="str">
            <v>COtOVELO Em BRONZE/LAtÃO, DN 15 mm X 1/2", 90 GRAUS, SEm ANEL DE SOLDA, BOLSA X ROSCA F, INStALADO Em RAmAL DE DIStRIBUIÇÃO  FORNECImENtO E INStALAÇÃO. AF_01/2016</v>
          </cell>
          <cell r="C3954" t="str">
            <v>un.</v>
          </cell>
          <cell r="D3954">
            <v>13.64</v>
          </cell>
        </row>
        <row r="3955">
          <cell r="A3955">
            <v>93076</v>
          </cell>
          <cell r="B3955" t="str">
            <v>CURVA Em COBRE, DN 22 mm, 45 GRAUS, SEm ANEL DE SOLDA, BOLSA X BOLSA, INStALADO Em RAmAL DE DIStRIBUIÇÃO  FORNECImENtO E INStALAÇÃO. AF_01/2016</v>
          </cell>
          <cell r="C3955" t="str">
            <v>un.</v>
          </cell>
          <cell r="D3955">
            <v>13.61</v>
          </cell>
        </row>
        <row r="3956">
          <cell r="A3956">
            <v>93077</v>
          </cell>
          <cell r="B3956" t="str">
            <v>COtOVELO Em BRONZE/LAtÃO, DN 22 mm X 1/2", 90 GRAUS, SEm ANEL DE SOLDA, BOLSA X ROSCA F, INStALADO Em RAmAL DE DIStRIBUIÇÃO  FORNECImENtO E INStALAÇÃO. AF_01/2016</v>
          </cell>
          <cell r="C3956" t="str">
            <v>un.</v>
          </cell>
          <cell r="D3956">
            <v>18.84</v>
          </cell>
        </row>
        <row r="3957">
          <cell r="A3957">
            <v>93078</v>
          </cell>
          <cell r="B3957" t="str">
            <v>COtOVELO Em BRONZE/LAtÃO, DN 22 mm X 3/4", 90 GRAUS, SEm ANEL DE SOLDA, BOLSA X ROSCA F, INStALADO Em RAmAL DE DIStRIBUIÇÃO  FORNECImENtO E INStALAÇÃO. AF_01/2016</v>
          </cell>
          <cell r="C3957" t="str">
            <v>un.</v>
          </cell>
          <cell r="D3957">
            <v>20.21</v>
          </cell>
        </row>
        <row r="3958">
          <cell r="A3958">
            <v>93079</v>
          </cell>
          <cell r="B3958" t="str">
            <v>CURVA Em COBRE, DN 28 mm, 45 GRAUS, SEm ANEL DE SOLDA, BOLSA X BOLSA, INStALADO Em RAmAL DE DIStRIBUIÇÃO  FORNECImENtO E INStALAÇÃO. AF_01/2016</v>
          </cell>
          <cell r="C3958" t="str">
            <v>un.</v>
          </cell>
          <cell r="D3958">
            <v>18.36</v>
          </cell>
        </row>
        <row r="3959">
          <cell r="A3959">
            <v>93080</v>
          </cell>
          <cell r="B3959" t="str">
            <v>LUVA PASSANtE Em COBRE, DN 15 mm, SEm ANEL DE SOLDA, INStALADO Em RAmAL DE DIStRIBUIÇÃO  FORNECImENtO E INStALAÇÃO. AF_01/2016</v>
          </cell>
          <cell r="C3959" t="str">
            <v>un.</v>
          </cell>
          <cell r="D3959">
            <v>5.9</v>
          </cell>
        </row>
        <row r="3960">
          <cell r="A3960">
            <v>93081</v>
          </cell>
          <cell r="B3960" t="str">
            <v>CONECtOR Em BRONZE/LAtÃO, DN 15 mm X 1/2", SEm ANEL DE SOLDA, BOLSA X ROSCA F, INStALADO Em RAmAL DE DIStRIBUIÇÃO  FORNECImENtO E INStALAÇÃO. AF_01/2016</v>
          </cell>
          <cell r="C3960" t="str">
            <v>un.</v>
          </cell>
          <cell r="D3960">
            <v>11.81</v>
          </cell>
        </row>
        <row r="3961">
          <cell r="A3961">
            <v>93082</v>
          </cell>
          <cell r="B3961" t="str">
            <v>CURVA DE tRANSPOSIÇÃO Em BRONZE/LAtÃO, DN 15 mm, SEm ANEL DE SOLDA, BOLSA X BOLSA, INStALADO Em RAmAL DE DIStRIBUIÇÃO  FORNECImENtO E INStALAÇÃO. AF_01/2016</v>
          </cell>
          <cell r="C3961" t="str">
            <v>un.</v>
          </cell>
          <cell r="D3961">
            <v>14.16</v>
          </cell>
        </row>
        <row r="3962">
          <cell r="A3962">
            <v>93083</v>
          </cell>
          <cell r="B3962" t="str">
            <v>Jun.tA DE EXPANSÃO Em COBRE, DN 15 mm, PONtA X PONtA, INStALADO Em RAmAL DE DIStRIBUIÇÃO  FORNECImENtO E INStALAÇÃO. AF_01/2016</v>
          </cell>
          <cell r="C3962" t="str">
            <v>un.</v>
          </cell>
          <cell r="D3962">
            <v>243.89</v>
          </cell>
        </row>
        <row r="3963">
          <cell r="A3963">
            <v>93084</v>
          </cell>
          <cell r="B3963" t="str">
            <v>LUVA PASSANtE Em COBRE, DN 22 mm, SEm ANEL DE SOLDA, INStALADO Em RAmAL DE DIStRIBUIÇÃO  FORNECImENtO E INStALAÇÃO. AF_01/2016</v>
          </cell>
          <cell r="C3963" t="str">
            <v>un.</v>
          </cell>
          <cell r="D3963">
            <v>9.0399999999999991</v>
          </cell>
        </row>
        <row r="3964">
          <cell r="A3964">
            <v>93085</v>
          </cell>
          <cell r="B3964" t="str">
            <v>BUChA DE REDUÇÃO Em COBRE, DN 22 mm X 15 mm, SEm ANEL DE SOLDA, PONtA X BOLSA, INStALADO Em RAmAL DE DIStRIBUIÇÃO  FORNECImENtO E INStALAÇÃO. AF_01/2016</v>
          </cell>
          <cell r="C3964" t="str">
            <v>un.</v>
          </cell>
          <cell r="D3964">
            <v>8.5500000000000007</v>
          </cell>
        </row>
        <row r="3965">
          <cell r="A3965">
            <v>93086</v>
          </cell>
          <cell r="B3965" t="str">
            <v>Jun.tA DE EXPANSÃO Em COBRE, DN 22 mm, PONtA X PONtA, INStALADO Em RAmAL DE DIStRIBUIÇÃO  FORNECImENtO E INStALAÇÃO. AF_01/2016</v>
          </cell>
          <cell r="C3965" t="str">
            <v>un.</v>
          </cell>
          <cell r="D3965">
            <v>283.22000000000003</v>
          </cell>
        </row>
        <row r="3966">
          <cell r="A3966">
            <v>93087</v>
          </cell>
          <cell r="B3966" t="str">
            <v>CONECtOR Em BRONZE/LAtÃO, DN 22 mm X 1/2", SEm ANEL DE SOLDA, BOLSA X ROSCA F, INStALADO Em RAmAL DE DIStRIBUIÇÃO  FORNECImENtO E INStALAÇÃO. AF_01/2016</v>
          </cell>
          <cell r="C3966" t="str">
            <v>un.</v>
          </cell>
          <cell r="D3966">
            <v>12.93</v>
          </cell>
        </row>
        <row r="3967">
          <cell r="A3967">
            <v>93088</v>
          </cell>
          <cell r="B3967" t="str">
            <v>CONECtOR Em BRONZE/LAtÃO, DN 22 mm X 3/4", SEm ANEL DE SOLDA, BOLSA X ROSCA F, INStALADO Em RAmAL DE DIStRIBUIÇÃO  FORNECImENtO E INStALAÇÃO. AF_01/2016</v>
          </cell>
          <cell r="C3967" t="str">
            <v>un.</v>
          </cell>
          <cell r="D3967">
            <v>14.88</v>
          </cell>
        </row>
        <row r="3968">
          <cell r="A3968">
            <v>93089</v>
          </cell>
          <cell r="B3968" t="str">
            <v>CURVA DE tRANSPOSIÇÃO Em BRONZE/LAtÃO, DN 22 mm, SEm ANEL DE SOLDA, BOLSA X BOLSA, INStALADO Em RAmAL DE DIStRIBUIÇÃO  FORNECImENtO E INStALAÇÃO. AF_01/2016</v>
          </cell>
          <cell r="C3968" t="str">
            <v>un.</v>
          </cell>
          <cell r="D3968">
            <v>27.2</v>
          </cell>
        </row>
        <row r="3969">
          <cell r="A3969">
            <v>93090</v>
          </cell>
          <cell r="B3969" t="str">
            <v>LUVA PASSANtE Em COBRE, DN 28 mm, SEm ANEL DE SOLDA, INStALADO Em RAmAL DE DIStRIBUIÇÃO  FORNECImENtO E INStALAÇÃO. AF_01/2016</v>
          </cell>
          <cell r="C3969" t="str">
            <v>un.</v>
          </cell>
          <cell r="D3969">
            <v>12.12</v>
          </cell>
        </row>
        <row r="3970">
          <cell r="A3970">
            <v>93091</v>
          </cell>
          <cell r="B3970" t="str">
            <v>BUChA DE REDUÇÃO Em COBRE, DN 28 mm X 22 mm, SEm ANEL DE SOLDA, INStALADO Em RAmAL DE DIStRIBUIÇÃO  FORNECImENtO E INStALAÇÃO. AF_01/2016</v>
          </cell>
          <cell r="C3970" t="str">
            <v>un.</v>
          </cell>
          <cell r="D3970">
            <v>10.96</v>
          </cell>
        </row>
        <row r="3971">
          <cell r="A3971">
            <v>93092</v>
          </cell>
          <cell r="B3971" t="str">
            <v>Jun.tA DE EXPANSÃO Em COBRE, DN 28 mm, PONtA X PONtA, INStALADO Em RAmAL DE DIStRIBUIÇÃO  FORNECImENtO E INStALAÇÃO. AF_01/2016</v>
          </cell>
          <cell r="C3971" t="str">
            <v>un.</v>
          </cell>
          <cell r="D3971">
            <v>311.36</v>
          </cell>
        </row>
        <row r="3972">
          <cell r="A3972">
            <v>93093</v>
          </cell>
          <cell r="B3972" t="str">
            <v>CONECtOR Em BRONZE/LAtÃO, DN 28 mm X 1/2", SEm ANEL DE SOLDA, BOLSA X ROSCA F, INStALADO Em RAmAL DE DIStRIBUIÇÃO  FORNECImENtO E INStALAÇÃO. AF_01/2016</v>
          </cell>
          <cell r="C3972" t="str">
            <v>un.</v>
          </cell>
          <cell r="D3972">
            <v>19.41</v>
          </cell>
        </row>
        <row r="3973">
          <cell r="A3973">
            <v>93094</v>
          </cell>
          <cell r="B3973" t="str">
            <v>CURVA DE tRANSPOSIÇÃO Em BRONZE/LAtÃO, DN 28 mm, SEm ANEL DE SOLDA, BOLSA X BOLSA, INStALADO Em RAmAL DE DIStRIBUIÇÃO  FORNECImENtO E INStALAÇÃO. AF_01/2016</v>
          </cell>
          <cell r="C3973" t="str">
            <v>un.</v>
          </cell>
          <cell r="D3973">
            <v>45.51</v>
          </cell>
        </row>
        <row r="3974">
          <cell r="A3974">
            <v>93095</v>
          </cell>
          <cell r="B3974" t="str">
            <v>tE DUPLA CURVA Em BRONZE/LAtÃO, DN 1/2" X 15 mm X 1/2", SEm ANEL DE SOLDA, ROSCA F X BOLSA X ROSCA F, INStALADO Em RAmAL DE DIStRIBUIÇÃO  FORNECImENtO E INStALAÇÃO. AF_01/2016</v>
          </cell>
          <cell r="C3974" t="str">
            <v>un.</v>
          </cell>
          <cell r="D3974">
            <v>35.71</v>
          </cell>
        </row>
        <row r="3975">
          <cell r="A3975">
            <v>93096</v>
          </cell>
          <cell r="B3975" t="str">
            <v>tE DUPLA CURVA Em BRONZE/LAtÃO, DN 3/4" X 22 mm X 3/4", SEm ANEL DE SOLDA, ROSCA F X BOLSA X ROSCA F, INStALADO Em RAmAL DE DIStRIBUIÇÃO  FORNECImENtO E INStALAÇÃO. AF_01/2016</v>
          </cell>
          <cell r="C3975" t="str">
            <v>un.</v>
          </cell>
          <cell r="D3975">
            <v>50.15</v>
          </cell>
        </row>
        <row r="3976">
          <cell r="A3976">
            <v>93097</v>
          </cell>
          <cell r="B3976" t="str">
            <v>CURVA Em COBRE, DN 15 mm, 45 GRAUS, SEm ANEL DE SOLDA, BOLSA X BOLSA, INStALADO Em RAmAL E SUB-RAmAL  FORNECImENtO E INStALAÇÃO. AF_01/2016</v>
          </cell>
          <cell r="C3976" t="str">
            <v>un.</v>
          </cell>
          <cell r="D3976">
            <v>9.1999999999999993</v>
          </cell>
        </row>
        <row r="3977">
          <cell r="A3977">
            <v>93098</v>
          </cell>
          <cell r="B3977" t="str">
            <v>COtOVELO Em BRONZE/LAtÃO, DN 15 mm X 1/2", 90 GRAUS, SEm ANEL DE SOLDA, BOLSA X ROSCA F, INStALADO Em RAmAL E SUB-RAmAL  FORNECImENtO E INStALAÇÃO. AF_01/2016</v>
          </cell>
          <cell r="C3977" t="str">
            <v>un.</v>
          </cell>
          <cell r="D3977">
            <v>13.85</v>
          </cell>
        </row>
        <row r="3978">
          <cell r="A3978">
            <v>93099</v>
          </cell>
          <cell r="B3978" t="str">
            <v>CURVA Em COBRE, DN 22 mm, 45 GRAUS, SEm ANEL DE SOLDA, BOLSA X BOLSA, INStALADO Em RAmAL E SUB-RAmAL  FORNECImENtO E INStALAÇÃO. AF_01/2016</v>
          </cell>
          <cell r="C3978" t="str">
            <v>un.</v>
          </cell>
          <cell r="D3978">
            <v>15.98</v>
          </cell>
        </row>
        <row r="3979">
          <cell r="A3979">
            <v>93100</v>
          </cell>
          <cell r="B3979" t="str">
            <v>COtOVELO Em BRONZE/LAtÃO, DN 22 mm X 1/2", 90 GRAUS, SEm ANEL DE SOLDA, BOLSA X ROSCA F, INStALADO Em RAmAL E SUB-RAmAL  FORNECImENtO E INStALAÇÃO. AF_01/2016</v>
          </cell>
          <cell r="C3979" t="str">
            <v>un.</v>
          </cell>
          <cell r="D3979">
            <v>21.21</v>
          </cell>
        </row>
        <row r="3980">
          <cell r="A3980">
            <v>93101</v>
          </cell>
          <cell r="B3980" t="str">
            <v>COtOVELO Em BRONZE/LAtÃO, DN 22 mm X 3/4", 90 GRAUS, SEm ANEL DE SOLDA, BOLSA X ROSCA F, INStALADO Em RAmAL E SUB-RAmAL  FORNECImENtO E INStALAÇÃO. AF_01/2016</v>
          </cell>
          <cell r="C3980" t="str">
            <v>un.</v>
          </cell>
          <cell r="D3980">
            <v>22.58</v>
          </cell>
        </row>
        <row r="3981">
          <cell r="A3981">
            <v>93102</v>
          </cell>
          <cell r="B3981" t="str">
            <v>CURVA Em COBRE, DN 28 mm, 45 GRAUS, SEm ANEL DE SOLDA, BOLSA X BOLSA, INStALADO Em RAmAL E SUB-RAmAL  FORNECImENtO E INStALAÇÃO. AF_01/2016</v>
          </cell>
          <cell r="C3981" t="str">
            <v>un.</v>
          </cell>
          <cell r="D3981">
            <v>20.52</v>
          </cell>
        </row>
        <row r="3982">
          <cell r="A3982">
            <v>93103</v>
          </cell>
          <cell r="B3982" t="str">
            <v>LUVA PASSANtE Em COBRE, DN 15 mm, SEm ANEL DE SOLDA, INStALADO Em RAmAL E SUB-RAmAL  FORNECImENtO E INStALAÇÃO. AF_01/2016</v>
          </cell>
          <cell r="C3982" t="str">
            <v>un.</v>
          </cell>
          <cell r="D3982">
            <v>6.06</v>
          </cell>
        </row>
        <row r="3983">
          <cell r="A3983">
            <v>93104</v>
          </cell>
          <cell r="B3983" t="str">
            <v>CONECtOR Em BRONZE/LAtÃO, DN 15 mm X 1/2", SEm ANEL DE SOLDA, BOLSA X ROSCA F, INStALADO Em RAmAL E SUB-RAmAL  FORNECImENtO E INStALAÇÃO. AF_01/2016</v>
          </cell>
          <cell r="C3983" t="str">
            <v>un.</v>
          </cell>
          <cell r="D3983">
            <v>11.97</v>
          </cell>
        </row>
        <row r="3984">
          <cell r="A3984">
            <v>93105</v>
          </cell>
          <cell r="B3984" t="str">
            <v>CURVA DE tRANSPOSIÇÃO Em BRONZE/LAtÃO, DN 15 mm, SEm ANEL DE SOLDA, BOLSA X BOLSA, INStALADO Em RAmAL E SUB-RAmAL  FORNECImENtO E INStALAÇÃO. AF_01/2016</v>
          </cell>
          <cell r="C3984" t="str">
            <v>un.</v>
          </cell>
          <cell r="D3984">
            <v>14.32</v>
          </cell>
        </row>
        <row r="3985">
          <cell r="A3985">
            <v>93106</v>
          </cell>
          <cell r="B3985" t="str">
            <v>Jun.tA DE EXPANSÃO Em COBRE, DN 15 mm, PONtA X PONtA, INStALADO Em RAmAL E SUB-RAmAL  FORNECImENtO E INStALAÇÃO. AF_01/2016</v>
          </cell>
          <cell r="C3985" t="str">
            <v>un.</v>
          </cell>
          <cell r="D3985">
            <v>244.05</v>
          </cell>
        </row>
        <row r="3986">
          <cell r="A3986">
            <v>93107</v>
          </cell>
          <cell r="B3986" t="str">
            <v>LUVA PASSANtE Em COBRE, DN 22 mm, SEm ANEL DE SOLDA, INStALADO Em RAmAL E SUB-RAmAL  FORNECImENtO E INStALAÇÃO. AF_01/2016</v>
          </cell>
          <cell r="C3986" t="str">
            <v>un.</v>
          </cell>
          <cell r="D3986">
            <v>10.6</v>
          </cell>
        </row>
        <row r="3987">
          <cell r="A3987">
            <v>93108</v>
          </cell>
          <cell r="B3987" t="str">
            <v>BUChA DE REDUÇÃO Em COBRE, DN 22 mm X 15 mm, SEm ANEL DE SOLDA, PONtA X BOLSA, INStALADO Em RAmAL E SUB-RAmAL  FORNECImENtO E INStALAÇÃO. AF_01/2016</v>
          </cell>
          <cell r="C3987" t="str">
            <v>un.</v>
          </cell>
          <cell r="D3987">
            <v>10.11</v>
          </cell>
        </row>
        <row r="3988">
          <cell r="A3988">
            <v>93109</v>
          </cell>
          <cell r="B3988" t="str">
            <v>Jun.tA DE EXPANSÃO Em COBRE, DN 22 mm, PONtA X PONtA, INStALADO Em RAmAL E SUB-RAmAL  FORNECImENtO E INStALAÇÃO. AF_01/2016</v>
          </cell>
          <cell r="C3988" t="str">
            <v>un.</v>
          </cell>
          <cell r="D3988">
            <v>284.77999999999997</v>
          </cell>
        </row>
        <row r="3989">
          <cell r="A3989">
            <v>93110</v>
          </cell>
          <cell r="B3989" t="str">
            <v>CONECtOR Em BRONZE/LAtÃO, DN 22 mm X 1/2", SEm ANEL DE SOLDA, BOLSA X ROSCA F, INStALADO Em RAmAL E SUB-RAmAL  FORNECImENtO E INStALAÇÃO. AF_01/2016</v>
          </cell>
          <cell r="C3989" t="str">
            <v>un.</v>
          </cell>
          <cell r="D3989">
            <v>14.49</v>
          </cell>
        </row>
        <row r="3990">
          <cell r="A3990">
            <v>93111</v>
          </cell>
          <cell r="B3990" t="str">
            <v>CONECtOR Em BRONZE/LAtÃO, DN 22 mm X 3/4", SEm ANEL DE SOLDA, BOLSA X ROSCA F, INStALADO Em RAmAL E SUB-RAmAL  FORNECImENtO E INStALAÇÃO. AF_01/2016</v>
          </cell>
          <cell r="C3990" t="str">
            <v>un.</v>
          </cell>
          <cell r="D3990">
            <v>16.32</v>
          </cell>
        </row>
        <row r="3991">
          <cell r="A3991">
            <v>93112</v>
          </cell>
          <cell r="B3991" t="str">
            <v>CURVA DE tRANSPOSIÇÃO Em BRONZE/LAtÃO, DN 22 mm, SEm ANEL DE SOLDA, BOLSA X BOLSA, INStALADO Em RAmAL E SUB-RAmAL  FORNECImENtO E INStALAÇÃO. AF_01/2016</v>
          </cell>
          <cell r="C3991" t="str">
            <v>un.</v>
          </cell>
          <cell r="D3991">
            <v>28.76</v>
          </cell>
        </row>
        <row r="3992">
          <cell r="A3992">
            <v>93113</v>
          </cell>
          <cell r="B3992" t="str">
            <v>LUVA PASSANtE Em COBRE, DN 28 mm, SEm ANEL DE SOLDA, INStALADO Em RAmAL E SUB-RAmAL  FORNECImENtO E INStALAÇÃO. AF_01/2016</v>
          </cell>
          <cell r="C3992" t="str">
            <v>un.</v>
          </cell>
          <cell r="D3992">
            <v>14.93</v>
          </cell>
        </row>
        <row r="3993">
          <cell r="A3993">
            <v>93114</v>
          </cell>
          <cell r="B3993" t="str">
            <v>CONECtOR Em BRONZE/LAtÃO, DN 28 mm X 1/2", SEm ANEL DE SOLDA, BOLSA X ROSCA F, INStALADO Em RAmAL E SUB-RAmAL  FORNECImENtO E INStALAÇÃO. AF_01/2016</v>
          </cell>
          <cell r="C3993" t="str">
            <v>un.</v>
          </cell>
          <cell r="D3993">
            <v>22.22</v>
          </cell>
        </row>
        <row r="3994">
          <cell r="A3994">
            <v>93115</v>
          </cell>
          <cell r="B3994" t="str">
            <v>CURVA DE tRANSPOSIÇÃO Em BRONZE/LAtÃO, DN 28 mm, SEm ANEL DE SOLDA, BOLSA X BOLSA, INStALADO Em RAmAL E SUB-RAmAL  FORNECImENtO E INStALAÇÃO. AF_01/2016</v>
          </cell>
          <cell r="C3994" t="str">
            <v>un.</v>
          </cell>
          <cell r="D3994">
            <v>48.32</v>
          </cell>
        </row>
        <row r="3995">
          <cell r="A3995">
            <v>93116</v>
          </cell>
          <cell r="B3995" t="str">
            <v>Jun.tA DE EXPANSÃO Em COBRE, DN 28 mm, PONtA X PONtA, INStALADO Em RAmAL E SUB-RAmAL  FORNECImENtO E INStALAÇÃO. AF_01/2016</v>
          </cell>
          <cell r="C3995" t="str">
            <v>un.</v>
          </cell>
          <cell r="D3995">
            <v>314.17</v>
          </cell>
        </row>
        <row r="3996">
          <cell r="A3996">
            <v>93117</v>
          </cell>
          <cell r="B3996" t="str">
            <v>tE DUPLA CURVA Em BRONZE/LAtÃO, DN 1/2" X 15 mm X 1/2", SEm ANEL DE SOLDA, ROSCA F X BOLSA X ROSCA F, INStALADO Em RAmAL E SUB-RAmAL  FORNECImENtO E INStALAÇÃO. AF_01/2016</v>
          </cell>
          <cell r="C3996" t="str">
            <v>un.</v>
          </cell>
          <cell r="D3996">
            <v>35.96</v>
          </cell>
        </row>
        <row r="3997">
          <cell r="A3997">
            <v>93118</v>
          </cell>
          <cell r="B3997" t="str">
            <v>tE DUPLA CURVA Em BRONZE/LAtÃO, DN 3/4" X 22 mm X 3/4", SEm ANEL DE SOLDA, ROSCA F X BOLSA X ROSCA F, INStALADO Em RAmAL E SUB-RAmAL  FORNECImENtO E INStALAÇÃO. AF_01/2016</v>
          </cell>
          <cell r="C3997" t="str">
            <v>un.</v>
          </cell>
          <cell r="D3997">
            <v>53.28</v>
          </cell>
        </row>
        <row r="3998">
          <cell r="A3998">
            <v>93119</v>
          </cell>
          <cell r="B3998" t="str">
            <v>CURVA Em COBRE, DN 22 mm, 45 GRAUS, SEm ANEL DE SOLDA, BOLSA X BOLSA, INStALADO Em PRUmADA  FORNECImENtO E INStALAÇÃO. AF_01/2016</v>
          </cell>
          <cell r="C3998" t="str">
            <v>un.</v>
          </cell>
          <cell r="D3998">
            <v>11.05</v>
          </cell>
        </row>
        <row r="3999">
          <cell r="A3999">
            <v>93120</v>
          </cell>
          <cell r="B3999" t="str">
            <v>COtOVELO Em BRONZE/LAtÃO, DN 22 mm X 1/2", 90 GRAUS, SEm ANEL DE SOLDA, BOLSA X ROSCA F, INStALADO Em PRUmADA  FORNECImENtO E INStALAÇÃO. AF_01/2016</v>
          </cell>
          <cell r="C3999" t="str">
            <v>un.</v>
          </cell>
          <cell r="D3999">
            <v>16.28</v>
          </cell>
        </row>
        <row r="4000">
          <cell r="A4000">
            <v>93121</v>
          </cell>
          <cell r="B4000" t="str">
            <v>COtOVELO Em BRONZE/LAtÃO, DN 22 mm X 3/4", 90 GRAUS, SEm ANEL DE SOLDA, BOLSA X ROSCA F, INStALADO Em PRUmADA  FORNECImENtO E INStALAÇÃO. AF_01/2016</v>
          </cell>
          <cell r="C4000" t="str">
            <v>un.</v>
          </cell>
          <cell r="D4000">
            <v>17.649999999999999</v>
          </cell>
        </row>
        <row r="4001">
          <cell r="A4001">
            <v>93122</v>
          </cell>
          <cell r="B4001" t="str">
            <v>CURVA Em COBRE, DN 28 mm, 45 GRAUS, SEm ANEL DE SOLDA, BOLSA X BOLSA, INStALADO Em PRUmADA  FORNECImENtO E INStALAÇÃO. AF_01/2016</v>
          </cell>
          <cell r="C4001" t="str">
            <v>un.</v>
          </cell>
          <cell r="D4001">
            <v>15.79</v>
          </cell>
        </row>
        <row r="4002">
          <cell r="A4002">
            <v>93123</v>
          </cell>
          <cell r="B4002" t="str">
            <v>CURVA Em COBRE, DN 35 mm, 45 GRAUS, SEm ANEL DE SOLDA, BOLSA X BOLSA, INStALADO Em PRUmADA  FORNECImENtO E INStALAÇÃO. AF_01/2016</v>
          </cell>
          <cell r="C4002" t="str">
            <v>un.</v>
          </cell>
          <cell r="D4002">
            <v>33.06</v>
          </cell>
        </row>
        <row r="4003">
          <cell r="A4003">
            <v>93124</v>
          </cell>
          <cell r="B4003" t="str">
            <v>CURVA Em COBRE, DN 42 mm, 45 GRAUS, SEm ANEL DE SOLDA, BOLSA X BOLSA, INStALADO Em PRUmADA  FORNECImENtO E INStALAÇÃO. AF_01/2016</v>
          </cell>
          <cell r="C4003" t="str">
            <v>un.</v>
          </cell>
          <cell r="D4003">
            <v>51.16</v>
          </cell>
        </row>
        <row r="4004">
          <cell r="A4004">
            <v>93125</v>
          </cell>
          <cell r="B4004" t="str">
            <v>CURVA Em COBRE, DN 54 mm, 45 GRAUS, SEm ANEL DE SOLDA, BOLSA X BOLSA, INStALADO Em PRUmADA  FORNECImENtO E INStALAÇÃO. AF_01/2016</v>
          </cell>
          <cell r="C4004" t="str">
            <v>un.</v>
          </cell>
          <cell r="D4004">
            <v>73.89</v>
          </cell>
        </row>
        <row r="4005">
          <cell r="A4005">
            <v>93126</v>
          </cell>
          <cell r="B4005" t="str">
            <v>CURVA Em COBRE, DN 66 mm, 45 GRAUS, SEm ANEL DE SOLDA, BOLSA X BOLSA, INStALADO Em PRUmADA  FORNECImENtO E INStALAÇÃO. AF_01/2016</v>
          </cell>
          <cell r="C4005" t="str">
            <v>un.</v>
          </cell>
          <cell r="D4005">
            <v>160.84</v>
          </cell>
        </row>
        <row r="4006">
          <cell r="A4006">
            <v>93133</v>
          </cell>
          <cell r="B4006" t="str">
            <v>BUChA DE REDUÇÃO Em COBRE, DN 28 mm X 22 mm, SEm ANEL DE SOLDA, INStALADO Em RAmAL E SUB-RAmAL  FORNECImENtO E INStALAÇÃO. AF_01/2016</v>
          </cell>
          <cell r="C4006" t="str">
            <v>un.</v>
          </cell>
          <cell r="D4006">
            <v>13.77</v>
          </cell>
        </row>
        <row r="4007">
          <cell r="A4007">
            <v>94465</v>
          </cell>
          <cell r="B4007" t="str">
            <v>LUVA, Em FERRO GALVANIZADO, CONEXÃO ROSQUEADA, DN 50 (2), INStALADO Em RESERVAÇÃO DE ÁGUA DE EDIFICAÇÃO QUE POSSUA RESERVAtÓRIO DE FIBRA/FIBROCImENtO  FORNECImENtO E INStALAÇÃO. AF_06/2016</v>
          </cell>
          <cell r="C4007" t="str">
            <v>un.</v>
          </cell>
          <cell r="D4007">
            <v>39.57</v>
          </cell>
        </row>
        <row r="4008">
          <cell r="A4008">
            <v>94466</v>
          </cell>
          <cell r="B4008" t="str">
            <v>NIPLE, Em FERRO GALVANIZADO, CONEXÃO ROSQUEADA, DN 50 (2), INStALADO Em RESERVAÇÃO DE ÁGUA DE EDIFICAÇÃO QUE POSSUA RESERVAtÓRIO DE FIBRA/FIBROCImENtO  FORNECImENtO E INStALAÇÃO. AF_06/2016</v>
          </cell>
          <cell r="C4008" t="str">
            <v>un.</v>
          </cell>
          <cell r="D4008">
            <v>39.590000000000003</v>
          </cell>
        </row>
        <row r="4009">
          <cell r="A4009">
            <v>94467</v>
          </cell>
          <cell r="B4009" t="str">
            <v>LUVA, Em FERRO GALVANIZADO, CONEXÃO ROSQUEADA, DN 65 (2 1/2), INStALADO Em RESERVAÇÃO DE ÁGUA DE EDIFICAÇÃO QUE POSSUA RESERVAtÓRIO DE FIBRA/FIBROCImENtO  FORNECImENtO E INStALAÇÃO. AF_06/2016</v>
          </cell>
          <cell r="C4009" t="str">
            <v>un.</v>
          </cell>
          <cell r="D4009">
            <v>60.12</v>
          </cell>
        </row>
        <row r="4010">
          <cell r="A4010">
            <v>94468</v>
          </cell>
          <cell r="B4010" t="str">
            <v>NIPLE, Em FERRO GALVANIZADO, CONEXÃO ROSQUEADA, DN 65 (2 1/2), INStALADO Em RESERVAÇÃO DE ÁGUA DE EDIFICAÇÃO QUE POSSUA RESERVAtÓRIO DE FIBRA/FIBROCImENtO  FORNECImENtO E INStALAÇÃO. AF_06/2016</v>
          </cell>
          <cell r="C4010" t="str">
            <v>un.</v>
          </cell>
          <cell r="D4010">
            <v>52.82</v>
          </cell>
        </row>
        <row r="4011">
          <cell r="A4011">
            <v>94469</v>
          </cell>
          <cell r="B4011" t="str">
            <v>LUVA, Em FERRO GALVANIZADO, CONEXÃO ROSQUEADA, DN 80 (3), INStALADO Em RESERVAÇÃO DE ÁGUA DE EDIFICAÇÃO QUE POSSUA RESERVAtÓRIO DE FIBRA/FIBROCImENtO  FORNECImENtO E INStALAÇÃO. AF_06/2016</v>
          </cell>
          <cell r="C4011" t="str">
            <v>un.</v>
          </cell>
          <cell r="D4011">
            <v>86.94</v>
          </cell>
        </row>
        <row r="4012">
          <cell r="A4012">
            <v>94470</v>
          </cell>
          <cell r="B4012" t="str">
            <v>NIPLE, Em FERRO GALVANIZADO, CONEXÃO ROSQUEADA, DN 80 (3), INStALADO Em RESERVAÇÃO DE ÁGUA DE EDIFICAÇÃO QUE POSSUA RESERVAtÓRIO DE FIBRA/FIBROCImENtO  FORNECImENtO E INStALAÇÃO. AF_06/2016</v>
          </cell>
          <cell r="C4012" t="str">
            <v>un.</v>
          </cell>
          <cell r="D4012">
            <v>80.45</v>
          </cell>
        </row>
        <row r="4013">
          <cell r="A4013">
            <v>94471</v>
          </cell>
          <cell r="B4013" t="str">
            <v>COtOVELO 90 GRAUS, Em FERRO GALVANIZADO, CONEXÃO ROSQUEADA, DN 50 (2), INStALADO Em RESERVAÇÃO DE ÁGUA DE EDIFICAÇÃO QUE POSSUA RESERVAtÓRIO DE FIBRA/FIBROCImENtO  FORNECImENtO E INStALAÇÃO. AF_06/2016</v>
          </cell>
          <cell r="C4013" t="str">
            <v>un.</v>
          </cell>
          <cell r="D4013">
            <v>57.2</v>
          </cell>
        </row>
        <row r="4014">
          <cell r="A4014">
            <v>94472</v>
          </cell>
          <cell r="B4014" t="str">
            <v>COtOVELO 45 GRAUS, Em FERRO GALVANIZADO, CONEXÃO ROSQUEADA, DN 50 (2), INStALADO Em RESERVAÇÃO DE ÁGUA DE EDIFICAÇÃO QUE POSSUA RESERVAtÓRIO DE FIBRA/FIBROCImENtO  FORNECImENtO E INStALAÇÃO. AF_06/2016</v>
          </cell>
          <cell r="C4014" t="str">
            <v>un.</v>
          </cell>
          <cell r="D4014">
            <v>58.83</v>
          </cell>
        </row>
        <row r="4015">
          <cell r="A4015">
            <v>94473</v>
          </cell>
          <cell r="B4015" t="str">
            <v>COtOVELO 90 GRAUS, Em FERRO GALVANIZADO, CONEXÃO ROSQUEADA, DN 65 (2 1/2), INStALADO Em RESERVAÇÃO DE ÁGUA DE EDIFICAÇÃO QUE POSSUA RESERVAtÓRIO DE FIBRA/FIBROCImENtO  FORNECImENtO E INStALAÇÃO. AF_06/2016</v>
          </cell>
          <cell r="C4015" t="str">
            <v>un.</v>
          </cell>
          <cell r="D4015">
            <v>86.23</v>
          </cell>
        </row>
        <row r="4016">
          <cell r="A4016">
            <v>94474</v>
          </cell>
          <cell r="B4016" t="str">
            <v>COtOVELO 45 GRAUS, Em FERRO GALVANIZADO, CONEXÃO ROSQUEADA, DN 65 (2 1/2), INStALADO Em RESERVAÇÃO DE ÁGUA DE EDIFICAÇÃO QUE POSSUA RESERVAtÓRIO DE FIBRA/FIBROCImENtO  FORNECImENtO E INStALAÇÃO. AF_06/2016</v>
          </cell>
          <cell r="C4016" t="str">
            <v>un.</v>
          </cell>
          <cell r="D4016">
            <v>93.37</v>
          </cell>
        </row>
        <row r="4017">
          <cell r="A4017">
            <v>94475</v>
          </cell>
          <cell r="B4017" t="str">
            <v>COtOVELO 90 GRAUS, Em FERRO GALVANIZADO, CONEXÃO ROSQUEADA, DN 80 (3), INStALADO Em RESERVAÇÃO DE ÁGUA DE EDIFICAÇÃO QUE POSSUA RESERVAtÓRIO DE FIBRA/FIBROCImENtO  FORNECImENtO E INStALAÇÃO. AF_06/2016</v>
          </cell>
          <cell r="C4017" t="str">
            <v>un.</v>
          </cell>
          <cell r="D4017">
            <v>118.15</v>
          </cell>
        </row>
        <row r="4018">
          <cell r="A4018">
            <v>94476</v>
          </cell>
          <cell r="B4018" t="str">
            <v>COtOVELO 45 GRAUS, Em FERRO GALVANIZADO, CONEXÃO ROSQUEADA, DN 80 (3), INStALADO Em RESERVAÇÃO DE ÁGUA DE EDIFICAÇÃO QUE POSSUA RESERVAtÓRIO DE FIBRA/FIBROCImENtO  FORNECImENtO E INStALAÇÃO. AF_06/2016</v>
          </cell>
          <cell r="C4018" t="str">
            <v>un.</v>
          </cell>
          <cell r="D4018">
            <v>131.91</v>
          </cell>
        </row>
        <row r="4019">
          <cell r="A4019">
            <v>94477</v>
          </cell>
          <cell r="B4019" t="str">
            <v>tÊ, Em FERRO GALVANIZADO, CONEXÃO ROSQUEADA, DN 50 (2), INStALADO Em RESERVAÇÃO DE ÁGUA DE EDIFICAÇÃO QUE POSSUA RESERVAtÓRIO DE FIBRA/FIBROCImENtO  FORNECImENtO E INStALAÇÃO. AF_06/2016</v>
          </cell>
          <cell r="C4019" t="str">
            <v>un.</v>
          </cell>
          <cell r="D4019">
            <v>76.14</v>
          </cell>
        </row>
        <row r="4020">
          <cell r="A4020">
            <v>94478</v>
          </cell>
          <cell r="B4020" t="str">
            <v>tÊ, Em FERRO GALVANIZADO, CONEXÃO ROSQUEADA, DN 65 (2 1/2), INStALADO Em RESERVAÇÃO DE ÁGUA DE EDIFICAÇÃO QUE POSSUA RESERVAtÓRIO DE FIBRA/FIBROCImENtO  FORNECImENtO E INStALAÇÃO. AF_06/2016</v>
          </cell>
          <cell r="C4020" t="str">
            <v>un.</v>
          </cell>
          <cell r="D4020">
            <v>118.45</v>
          </cell>
        </row>
        <row r="4021">
          <cell r="A4021">
            <v>94479</v>
          </cell>
          <cell r="B4021" t="str">
            <v>tÊ, Em FERRO GALVANIZADO, CONEXÃO ROSQUEADA, DN 80 (3), INStALADO Em RESERVAÇÃO DE ÁGUA DE EDIFICAÇÃO QUE POSSUA RESERVAtÓRIO DE FIBRA/FIBROCImENtO  FORNECImENtO E INStALAÇÃO. AF_06/2016</v>
          </cell>
          <cell r="C4021" t="str">
            <v>un.</v>
          </cell>
          <cell r="D4021">
            <v>156.08000000000001</v>
          </cell>
        </row>
        <row r="4022">
          <cell r="A4022">
            <v>94606</v>
          </cell>
          <cell r="B4022" t="str">
            <v>LUVA Em COBRE, DN 54 mm, SEm ANEL DE SOLDA, INStALADO Em RESERVAÇÃO DE ÁGUA DE EDIFICAÇÃO QUE POSSUA RESERVAtÓRIO DE FIBRA/FIBROCImENtO  FORNECImENtO E INStALAÇÃO. AF_06/2016</v>
          </cell>
          <cell r="C4022" t="str">
            <v>un.</v>
          </cell>
          <cell r="D4022">
            <v>49.27</v>
          </cell>
        </row>
        <row r="4023">
          <cell r="A4023">
            <v>94608</v>
          </cell>
          <cell r="B4023" t="str">
            <v>LUVA Em COBRE, DN 66 mm, SEm ANEL DE SOLDA, INStALADO Em RESERVAÇÃO DE ÁGUA DE EDIFICAÇÃO QUE POSSUA RESERVAtÓRIO DE FIBRA/FIBROCImENtO  FORNECImENtO E INStALAÇÃO. AF_06/2016</v>
          </cell>
          <cell r="C4023" t="str">
            <v>un.</v>
          </cell>
          <cell r="D4023">
            <v>111.32</v>
          </cell>
        </row>
        <row r="4024">
          <cell r="A4024">
            <v>94610</v>
          </cell>
          <cell r="B4024" t="str">
            <v>LUVA Em COBRE, DN 79 mm, SEm ANEL DE SOLDA, INStALADO Em RESERVAÇÃO DE ÁGUA DE EDIFICAÇÃO QUE POSSUA RESERVAtÓRIO DE FIBRA/FIBROCImENtO  FORNECImENtO E INStALAÇÃO. AF_06/2016</v>
          </cell>
          <cell r="C4024" t="str">
            <v>un.</v>
          </cell>
          <cell r="D4024">
            <v>162.71</v>
          </cell>
        </row>
        <row r="4025">
          <cell r="A4025">
            <v>94612</v>
          </cell>
          <cell r="B4025" t="str">
            <v>LUVA DE COBRE, DN 104 mm, SEm ANEL DE SOLDA, INStALADO Em RESERVAÇÃO DE ÁGUA DE EDIFICAÇÃO QUE POSSUA RESERVAtÓRIO DE FIBRA/FIBROCImENtO  FORNECImENtO E INStALAÇÃO. AF_06/2016</v>
          </cell>
          <cell r="C4025" t="str">
            <v>un.</v>
          </cell>
          <cell r="D4025">
            <v>225.35</v>
          </cell>
        </row>
        <row r="4026">
          <cell r="A4026">
            <v>94614</v>
          </cell>
          <cell r="B4026" t="str">
            <v>COtOVELO Em COBRE, DN 54 mm, 90 GRAUS, SEm ANEL DE SOLDA, INStALADO Em RESERVAÇÃO DE ÁGUA DE EDIFICAÇÃO QUE POSSUA RESERVAtÓRIO DE FIBRA/FIBROCImENtO  FORNECImENtO E INStALAÇÃO. AF_06/2016</v>
          </cell>
          <cell r="C4026" t="str">
            <v>un.</v>
          </cell>
          <cell r="D4026">
            <v>82.06</v>
          </cell>
        </row>
        <row r="4027">
          <cell r="A4027">
            <v>94615</v>
          </cell>
          <cell r="B4027" t="str">
            <v>CURVA Em COBRE, DN 54 mm, 45 GRAUS, SEm ANEL DE SOLDA, BOLSA X BOLSA, INStALADO Em RESERVAÇÃO DE ÁGUA DE EDIFICAÇÃO QUE POSSUA RESERVAtÓRIO DE FIBRA/FIBROCImENtO  FORNECImENtO E INStALAÇÃO. AF_06/2016</v>
          </cell>
          <cell r="C4027" t="str">
            <v>un.</v>
          </cell>
          <cell r="D4027">
            <v>91.8</v>
          </cell>
        </row>
        <row r="4028">
          <cell r="A4028">
            <v>94616</v>
          </cell>
          <cell r="B4028" t="str">
            <v>COtOVELO Em COBRE, DN 66 mm, 90 GRAUS, SEm ANEL DE SOLDA, INStALADO Em RESERVAÇÃO DE ÁGUA DE EDIFICAÇÃO QUE POSSUA RESERVAtÓRIO DE FIBRA/FIBROCImENtO  FORNECImENtO E INStALAÇÃO. AF_06/2016</v>
          </cell>
          <cell r="C4028" t="str">
            <v>un.</v>
          </cell>
          <cell r="D4028">
            <v>210.08</v>
          </cell>
        </row>
        <row r="4029">
          <cell r="A4029">
            <v>94617</v>
          </cell>
          <cell r="B4029" t="str">
            <v>CURVA Em COBRE, DN 66 mm, 45 GRAUS, SEm ANEL DE SOLDA, BOLSA X BOLSA, INStALADO Em RESERVAÇÃO DE ÁGUA DE EDIFICAÇÃO QUE POSSUA RESERVAtÓRIO DE FIBRA/FIBROCImENtO  FORNECImENtO E INStALAÇÃO. AF_06/2016</v>
          </cell>
          <cell r="C4029" t="str">
            <v>un.</v>
          </cell>
          <cell r="D4029">
            <v>176.22</v>
          </cell>
        </row>
        <row r="4030">
          <cell r="A4030">
            <v>94618</v>
          </cell>
          <cell r="B4030" t="str">
            <v>COtOVELO Em COBRE, DN 79 mm, 90 GRAUS, SEm ANEL DE SOLDA, INStALADO Em RESERVAÇÃO DE ÁGUA DE EDIFICAÇÃO QUE POSSUA RESERVAtÓRIO DE FIBRA/FIBROCImENtO  FORNECImENtO E INStALAÇÃO. AF_06/2016</v>
          </cell>
          <cell r="C4030" t="str">
            <v>un.</v>
          </cell>
          <cell r="D4030">
            <v>207.38</v>
          </cell>
        </row>
        <row r="4031">
          <cell r="A4031">
            <v>94620</v>
          </cell>
          <cell r="B4031" t="str">
            <v>COtOVELO Em COBRE, DN 104 mm, 90 GRAUS, SEm ANEL DE SOLDA, INStALADO Em RESERVAÇÃO DE ÁGUA DE EDIFICAÇÃO QUE POSSUA RESERVAtÓRIO DE FIBRA/FIBROCImENtO  FORNECImENtO E INStALAÇÃO. AF_06/2016</v>
          </cell>
          <cell r="C4031" t="str">
            <v>un.</v>
          </cell>
          <cell r="D4031">
            <v>460.72</v>
          </cell>
        </row>
        <row r="4032">
          <cell r="A4032">
            <v>94622</v>
          </cell>
          <cell r="B4032" t="str">
            <v>tE Em COBRE, DN 54 mm, SEm ANEL DE SOLDA, INStALADO Em RESERVAÇÃO DE ÁGUA DE EDIFICAÇÃO QUE POSSUA RESERVAtÓRIO DE FIBRA/FIBROCImENtO  FORNECImENtO E INStALAÇÃO. AF_06/2016</v>
          </cell>
          <cell r="C4032" t="str">
            <v>un.</v>
          </cell>
          <cell r="D4032">
            <v>118.77</v>
          </cell>
        </row>
        <row r="4033">
          <cell r="A4033">
            <v>94623</v>
          </cell>
          <cell r="B4033" t="str">
            <v>tE Em COBRE, DN 66 mm, SEm ANEL DE SOLDA, INStALADO Em RESERVAÇÃO DE ÁGUA DE EDIFICAÇÃO QUE POSSUA RESERVAtÓRIO DE FIBRA/FIBROCImENtO  FORNECImENtO E INStALAÇÃO. AF_06/2016</v>
          </cell>
          <cell r="C4033" t="str">
            <v>un.</v>
          </cell>
          <cell r="D4033">
            <v>261.16000000000003</v>
          </cell>
        </row>
        <row r="4034">
          <cell r="A4034">
            <v>94624</v>
          </cell>
          <cell r="B4034" t="str">
            <v>tE Em COBRE, DN 79 mm, SEm ANEL DE SOLDA, INStALADO Em RESERVAÇÃO DE ÁGUA DE EDIFICAÇÃO QUE POSSUA RESERVAtÓRIO DE FIBRA/FIBROCImENtO  FORNECImENtO E INStALAÇÃO. AF_06/2016</v>
          </cell>
          <cell r="C4034" t="str">
            <v>un.</v>
          </cell>
          <cell r="D4034">
            <v>391.6</v>
          </cell>
        </row>
        <row r="4035">
          <cell r="A4035">
            <v>94625</v>
          </cell>
          <cell r="B4035" t="str">
            <v>tE Em COBRE, DN 104 mm, SEm ANEL DE SOLDA, INStALADO Em RESERVAÇÃO DE ÁGUA DE EDIFICAÇÃO QUE POSSUA RESERVAtÓRIO DE FIBRA/FIBROCImENtO  FORNECImENtO E INStALAÇÃO. AF_06/2016</v>
          </cell>
          <cell r="C4035" t="str">
            <v>un.</v>
          </cell>
          <cell r="D4035">
            <v>799.06</v>
          </cell>
        </row>
        <row r="4036">
          <cell r="A4036">
            <v>94656</v>
          </cell>
          <cell r="B4036" t="str">
            <v>ADAPtADOR CURtO COm BOLSA E ROSCA PARA REGIStRO, PVC, SOLDÁVEL, DN  25 mm X 3/4 , INStALADO Em RESERVAÇÃO DE ÁGUA DE EDIFICAÇÃO QUE POSSUA RESERVAtÓRIO DE FIBRA/FIBROCImENtO   FORNECImENtO E INStALAÇÃO. AF_06/2016</v>
          </cell>
          <cell r="C4036" t="str">
            <v>un.</v>
          </cell>
          <cell r="D4036">
            <v>4.99</v>
          </cell>
        </row>
        <row r="4037">
          <cell r="A4037">
            <v>94657</v>
          </cell>
          <cell r="B4037" t="str">
            <v>LUVA PVC, SOLDÁVEL, DN  25 mm, INStALADA Em RESERVAÇÃO DE ÁGUA DE EDIFICAÇÃO QUE POSSUA RESERVAtÓRIO DE FIBRA/FIBROCImENtO   FORNECImENtO E INStALAÇÃO. AF_06/2016</v>
          </cell>
          <cell r="C4037" t="str">
            <v>un.</v>
          </cell>
          <cell r="D4037">
            <v>4.93</v>
          </cell>
        </row>
        <row r="4038">
          <cell r="A4038">
            <v>94658</v>
          </cell>
          <cell r="B4038" t="str">
            <v>ADAPtADOR CURtO COm BOLSA E ROSCA PARA REGIStRO, PVC, SOLDÁVEL, DN 32 mm X 1 , INStALADO Em RESERVAÇÃO DE ÁGUA DE EDIFICAÇÃO QUE POSSUA RESERVAtÓRIO DE FIBRA/FIBROCImENtO   FORNECImENtO E INStALAÇÃO. AF_06/2016</v>
          </cell>
          <cell r="C4038" t="str">
            <v>un.</v>
          </cell>
          <cell r="D4038">
            <v>5.61</v>
          </cell>
        </row>
        <row r="4039">
          <cell r="A4039">
            <v>94659</v>
          </cell>
          <cell r="B4039" t="str">
            <v>LUVA PVC, SOLDÁVEL, DN 32 mm, INStALADA Em RESERVAÇÃO DE ÁGUA DE EDIFICAÇÃO QUE POSSUA RESERVAtÓRIO DE FIBRA/FIBROCImENtO   FORNECImENtO E INStALAÇÃO. AF_06/2016</v>
          </cell>
          <cell r="C4039" t="str">
            <v>un.</v>
          </cell>
          <cell r="D4039">
            <v>5.68</v>
          </cell>
        </row>
        <row r="4040">
          <cell r="A4040">
            <v>94660</v>
          </cell>
          <cell r="B4040" t="str">
            <v>ADAPtADOR CURtO COm BOLSA E ROSCA PARA REGIStRO, PVC, SOLDÁVEL, DN 40 mm X 1 1/4 , INStALADO Em RESERVAÇÃO DE ÁGUA DE EDIFICAÇÃO QUE POSSUA RESERVAtÓRIO DE FIBRA/FIBROCImENtO   FORNECImENtO E INStALAÇÃO. AF_06/2016</v>
          </cell>
          <cell r="C4040" t="str">
            <v>un.</v>
          </cell>
          <cell r="D4040">
            <v>8.98</v>
          </cell>
        </row>
        <row r="4041">
          <cell r="A4041">
            <v>94661</v>
          </cell>
          <cell r="B4041" t="str">
            <v>LUVA, PVC, SOLDÁVEL, DN 40 mm, INStALADO Em RESERVAÇÃO DE ÁGUA DE EDIFICAÇÃO QUE POSSUA RESERVAtÓRIO DE FIBRA/FIBROCImENtO   FORNECImENtO E INStALAÇÃO. AF_06/2016</v>
          </cell>
          <cell r="C4041" t="str">
            <v>un.</v>
          </cell>
          <cell r="D4041">
            <v>9.27</v>
          </cell>
        </row>
        <row r="4042">
          <cell r="A4042">
            <v>94662</v>
          </cell>
          <cell r="B4042" t="str">
            <v>ADAPtADOR CURtO COm BOLSA E ROSCA PARA REGIStRO, PVC, SOLDÁVEL, DN 50 mm X 1 1/2 , INStALADO Em RESERVAÇÃO DE ÁGUA DE EDIFICAÇÃO QUE POSSUA RESERVAtÓRIO DE FIBRA/FIBROCImENtO   FORNECImENtO E INStALAÇÃO. AF_06/2016</v>
          </cell>
          <cell r="C4042" t="str">
            <v>un.</v>
          </cell>
          <cell r="D4042">
            <v>9.6</v>
          </cell>
        </row>
        <row r="4043">
          <cell r="A4043">
            <v>94663</v>
          </cell>
          <cell r="B4043" t="str">
            <v>LUVA, PVC, SOLDÁVEL, DN 50 mm, INStALADO Em RESERVAÇÃO DE ÁGUA DE EDIFICAÇÃO QUE POSSUA RESERVAtÓRIO DE FIBRA/FIBROCImENtO   FORNECImENtO E INStALAÇÃO. AF_06/2016</v>
          </cell>
          <cell r="C4043" t="str">
            <v>un.</v>
          </cell>
          <cell r="D4043">
            <v>9.7200000000000006</v>
          </cell>
        </row>
        <row r="4044">
          <cell r="A4044">
            <v>94664</v>
          </cell>
          <cell r="B4044" t="str">
            <v>ADAPtADOR CURtO COm BOLSA E ROSCA PARA REGIStRO, PVC, SOLDÁVEL, DN 60 mm X 2 , INStALADO Em RESERVAÇÃO DE ÁGUA DE EDIFICAÇÃO QUE POSSUA RESERVAtÓRIO DE FIBRA/FIBROCImENtO   FORNECImENtO E INStALAÇÃO. AF_06/2016</v>
          </cell>
          <cell r="C4044" t="str">
            <v>un.</v>
          </cell>
          <cell r="D4044">
            <v>19.91</v>
          </cell>
        </row>
        <row r="4045">
          <cell r="A4045">
            <v>94665</v>
          </cell>
          <cell r="B4045" t="str">
            <v>LUVA, PVC, SOLDÁVEL, DN 60 mm, INStALADO Em RESERVAÇÃO DE ÁGUA DE EDIFICAÇÃO QUE POSSUA RESERVAtÓRIO DE FIBRA/FIBROCImENtO   FORNECImENtO E INStALAÇÃO. AF_06/2016</v>
          </cell>
          <cell r="C4045" t="str">
            <v>un.</v>
          </cell>
          <cell r="D4045">
            <v>19.899999999999999</v>
          </cell>
        </row>
        <row r="4046">
          <cell r="A4046">
            <v>94666</v>
          </cell>
          <cell r="B4046" t="str">
            <v>ADAPtADOR CURtO COm BOLSA E ROSCA PARA REGIStRO, PVC, SOLDÁVEL, DN 75 mm X 2 1/2 , INStALADO Em RESERVAÇÃO DE ÁGUA DE EDIFICAÇÃO QUE POSSUA RESERVAtÓRIO DE FIBRA/FIBROCImENtO   FORNECImENtO E INStALAÇÃO. AF_06/2016</v>
          </cell>
          <cell r="C4046" t="str">
            <v>un.</v>
          </cell>
          <cell r="D4046">
            <v>23.48</v>
          </cell>
        </row>
        <row r="4047">
          <cell r="A4047">
            <v>94667</v>
          </cell>
          <cell r="B4047" t="str">
            <v>LUVA, PVC, SOLDÁVEL, DN 75 mm, INStALADO Em RESERVAÇÃO DE ÁGUA DE EDIFICAÇÃO QUE POSSUA RESERVAtÓRIO DE FIBRA/FIBROCImENtO   FORNECImENtO E INStALAÇÃO. AF_06/2016</v>
          </cell>
          <cell r="C4047" t="str">
            <v>un.</v>
          </cell>
          <cell r="D4047">
            <v>25.7</v>
          </cell>
        </row>
        <row r="4048">
          <cell r="A4048">
            <v>94668</v>
          </cell>
          <cell r="B4048" t="str">
            <v>ADAPtADOR CURtO COm BOLSA E ROSCA PARA REGIStRO, PVC, SOLDÁVEL, DN 85 mm X 3 , INStALADO Em RESERVAÇÃO DE ÁGUA DE EDIFICAÇÃO QUE POSSUA RESERVAtÓRIO DE FIBRA/FIBROCImENtO   FORNECImENtO E INStALAÇÃO. AF_06/2016</v>
          </cell>
          <cell r="C4048" t="str">
            <v>un.</v>
          </cell>
          <cell r="D4048">
            <v>40.44</v>
          </cell>
        </row>
        <row r="4049">
          <cell r="A4049">
            <v>94669</v>
          </cell>
          <cell r="B4049" t="str">
            <v>LUVA, PVC, SOLDÁVEL, DN 85 mm, INStALADO Em RESERVAÇÃO DE ÁGUA DE EDIFICAÇÃO QUE POSSUA RESERVAtÓRIO DE FIBRA/FIBROCImENtO   FORNECImENtO E INStALAÇÃO. AF_06/2016</v>
          </cell>
          <cell r="C4049" t="str">
            <v>un.</v>
          </cell>
          <cell r="D4049">
            <v>52.9</v>
          </cell>
        </row>
        <row r="4050">
          <cell r="A4050">
            <v>94670</v>
          </cell>
          <cell r="B4050" t="str">
            <v>ADAPtADOR CURtO COm BOLSA E ROSCA PARA REGIStRO, PVC, SOLDÁVEL, DN 110 mm X 4 , INStALADO Em RESERVAÇÃO DE ÁGUA DE EDIFICAÇÃO QUE POSSUA RESERVAtÓRIO DE FIBRA/FIBROCImENtO   FORNECImENtO E INStALAÇÃO. AF_06/2016</v>
          </cell>
          <cell r="C4050" t="str">
            <v>un.</v>
          </cell>
          <cell r="D4050">
            <v>51.53</v>
          </cell>
        </row>
        <row r="4051">
          <cell r="A4051">
            <v>94671</v>
          </cell>
          <cell r="B4051" t="str">
            <v>LUVA, PVC, SOLDÁVEL, DN 110 mm, INStALADO Em RESERVAÇÃO DE ÁGUA DE EDIFICAÇÃO QUE POSSUA RESERVAtÓRIO DE FIBRA/FIBROCImENtO   FORNECImENtO E INStALAÇÃO. AF_06/2016</v>
          </cell>
          <cell r="C4051" t="str">
            <v>un.</v>
          </cell>
          <cell r="D4051">
            <v>72.319999999999993</v>
          </cell>
        </row>
        <row r="4052">
          <cell r="A4052">
            <v>94672</v>
          </cell>
          <cell r="B4052" t="str">
            <v>JOELhO 90 GRAUS COm BUChA DE LAtÃO, PVC, SOLDÁVEL, DN  25 mm, X 3/4 INStALADO Em RESERVAÇÃO DE ÁGUA DE EDIFICAÇÃO QUE POSSUA RESERVAtÓRIO DE FIBRA/FIBROCImENtO   FORNECImENtO E INStALAÇÃO. AF_06/2016</v>
          </cell>
          <cell r="C4052" t="str">
            <v>un.</v>
          </cell>
          <cell r="D4052">
            <v>8.26</v>
          </cell>
        </row>
        <row r="4053">
          <cell r="A4053">
            <v>94673</v>
          </cell>
          <cell r="B4053" t="str">
            <v>CURVA 90 GRAUS, PVC, SOLDÁVEL, DN  25 mm, INStALADO Em RESERVAÇÃO DE ÁGUA DE EDIFICAÇÃO QUE POSSUA RESERVAtÓRIO DE FIBRA/FIBROCImENtO   FORNECImENtO E INStALAÇÃO. AF_06/2016</v>
          </cell>
          <cell r="C4053" t="str">
            <v>un.</v>
          </cell>
          <cell r="D4053">
            <v>8.09</v>
          </cell>
        </row>
        <row r="4054">
          <cell r="A4054">
            <v>94674</v>
          </cell>
          <cell r="B4054" t="str">
            <v>JOELhO 90 GRAUS, PVC, SOLDÁVEL, DN 32 mm INStALADO Em RESERVAÇÃO DE ÁGUA DE EDIFICAÇÃO QUE POSSUA RESERVAtÓRIO DE FIBRA/FIBROCImENtO   FORNECImENtO E INStALAÇÃO. AF_06/2016</v>
          </cell>
          <cell r="C4054" t="str">
            <v>un.</v>
          </cell>
          <cell r="D4054">
            <v>7.51</v>
          </cell>
        </row>
        <row r="4055">
          <cell r="A4055">
            <v>94675</v>
          </cell>
          <cell r="B4055" t="str">
            <v>CURVA 90 GRAUS, PVC, SOLDÁVEL, DN 32 mm, INStALADO Em RESERVAÇÃO DE ÁGUA DE EDIFICAÇÃO QUE POSSUA RESERVAtÓRIO DE FIBRA/FIBROCImENtO   FORNECImENtO E INStALAÇÃO. AF_06/2016</v>
          </cell>
          <cell r="C4055" t="str">
            <v>un.</v>
          </cell>
          <cell r="D4055">
            <v>10.65</v>
          </cell>
        </row>
        <row r="4056">
          <cell r="A4056">
            <v>94676</v>
          </cell>
          <cell r="B4056" t="str">
            <v>JOELhO 90 GRAUS, PVC, SOLDÁVEL, DN 40 mm INStALADO Em RESERVAÇÃO DE ÁGUA DE EDIFICAÇÃO QUE POSSUA RESERVAtÓRIO DE FIBRA/FIBROCImENtO   FORNECImENtO E INStALAÇÃO. AF_06/2016</v>
          </cell>
          <cell r="C4056" t="str">
            <v>un.</v>
          </cell>
          <cell r="D4056">
            <v>12.46</v>
          </cell>
        </row>
        <row r="4057">
          <cell r="A4057">
            <v>94677</v>
          </cell>
          <cell r="B4057" t="str">
            <v>CURVA 90 GRAUS, PVC, SOLDÁVEL, DN 40 mm, INStALADO Em RESERVAÇÃO DE ÁGUA DE EDIFICAÇÃO QUE POSSUA RESERVAtÓRIO DE FIBRA/FIBROCImENtO   FORNECImENtO E INStALAÇÃO. AF_06/2016</v>
          </cell>
          <cell r="C4057" t="str">
            <v>un.</v>
          </cell>
          <cell r="D4057">
            <v>17.190000000000001</v>
          </cell>
        </row>
        <row r="4058">
          <cell r="A4058">
            <v>94678</v>
          </cell>
          <cell r="B4058" t="str">
            <v>JOELhO 90 GRAUS, PVC, SOLDÁVEL, DN 50 mm INStALADO Em RESERVAÇÃO DE ÁGUA DE EDIFICAÇÃO QUE POSSUA RESERVAtÓRIO DE FIBRA/FIBROCImENtO   FORNECImENtO E INStALAÇÃO. AF_06/2016</v>
          </cell>
          <cell r="C4058" t="str">
            <v>un.</v>
          </cell>
          <cell r="D4058">
            <v>12.74</v>
          </cell>
        </row>
        <row r="4059">
          <cell r="A4059">
            <v>94679</v>
          </cell>
          <cell r="B4059" t="str">
            <v>CURVA 90 GRAUS, PVC, SOLDÁVEL, DN 50 mm, INStALADO Em RESERVAÇÃO DE ÁGUA DE EDIFICAÇÃO QUE POSSUA RESERVAtÓRIO DE FIBRA/FIBROCImENtO   FORNECImENtO E INStALAÇÃO. AF_06/2016</v>
          </cell>
          <cell r="C4059" t="str">
            <v>un.</v>
          </cell>
          <cell r="D4059">
            <v>18.96</v>
          </cell>
        </row>
        <row r="4060">
          <cell r="A4060">
            <v>94680</v>
          </cell>
          <cell r="B4060" t="str">
            <v>JOELhO 90 GRAUS, PVC, SOLDÁVEL, DN 60 mm INStALADO Em RESERVAÇÃO DE ÁGUA DE EDIFICAÇÃO QUE POSSUA RESERVAtÓRIO DE FIBRA/FIBROCImENtO   FORNECImENtO E INStALAÇÃO. AF_06/2016</v>
          </cell>
          <cell r="C4060" t="str">
            <v>un.</v>
          </cell>
          <cell r="D4060">
            <v>31.81</v>
          </cell>
        </row>
        <row r="4061">
          <cell r="A4061">
            <v>94681</v>
          </cell>
          <cell r="B4061" t="str">
            <v>CURVA 90 GRAUS, PVC, SOLDÁVEL, DN 60 mm, INStALADO Em RESERVAÇÃO DE ÁGUA DE EDIFICAÇÃO QUE POSSUA RESERVAtÓRIO DE FIBRA/FIBROCImENtO   FORNECImENtO E INStALAÇÃO. AF_06/2016</v>
          </cell>
          <cell r="C4061" t="str">
            <v>un.</v>
          </cell>
          <cell r="D4061">
            <v>40.33</v>
          </cell>
        </row>
        <row r="4062">
          <cell r="A4062">
            <v>94682</v>
          </cell>
          <cell r="B4062" t="str">
            <v>JOELhO 90 GRAUS, PVC, SOLDÁVEL, DN 75 mm INStALADO Em RESERVAÇÃO DE ÁGUA DE EDIFICAÇÃO QUE POSSUA RESERVAtÓRIO DE FIBRA/FIBROCImENtO   FORNECImENtO E INStALAÇÃO. AF_06/2016</v>
          </cell>
          <cell r="C4062" t="str">
            <v>un.</v>
          </cell>
          <cell r="D4062">
            <v>75.7</v>
          </cell>
        </row>
        <row r="4063">
          <cell r="A4063">
            <v>94683</v>
          </cell>
          <cell r="B4063" t="str">
            <v>CURVA 90 GRAUS, PVC, SOLDÁVEL, DN 75 mm, INStALADO Em RESERVAÇÃO DE ÁGUA DE EDIFICAÇÃO QUE POSSUA RESERVAtÓRIO DE FIBRA/FIBROCImENtO   FORNECImENtO E INStALAÇÃO. AF_06/2016</v>
          </cell>
          <cell r="C4063" t="str">
            <v>un.</v>
          </cell>
          <cell r="D4063">
            <v>50.65</v>
          </cell>
        </row>
        <row r="4064">
          <cell r="A4064">
            <v>94684</v>
          </cell>
          <cell r="B4064" t="str">
            <v>JOELhO 90 GRAUS, PVC, SOLDÁVEL, DN 85 mm INStALADO Em RESERVAÇÃO DE ÁGUA DE EDIFICAÇÃO QUE POSSUA RESERVAtÓRIO DE FIBRA/FIBROCImENtO   FORNECImENtO E INStALAÇÃO. AF_06/2016</v>
          </cell>
          <cell r="C4064" t="str">
            <v>un.</v>
          </cell>
          <cell r="D4064">
            <v>99.22</v>
          </cell>
        </row>
        <row r="4065">
          <cell r="A4065">
            <v>94685</v>
          </cell>
          <cell r="B4065" t="str">
            <v>CURVA 90 GRAUS, PVC, SOLDÁVEL, DN 85 mm, INStALADO Em RESERVAÇÃO DE ÁGUA DE EDIFICAÇÃO QUE POSSUA RESERVAtÓRIO DE FIBRA/FIBROCImENtO   FORNECImENtO E INStALAÇÃO. AF_06/2016</v>
          </cell>
          <cell r="C4065" t="str">
            <v>un.</v>
          </cell>
          <cell r="D4065">
            <v>78.37</v>
          </cell>
        </row>
        <row r="4066">
          <cell r="A4066">
            <v>94686</v>
          </cell>
          <cell r="B4066" t="str">
            <v>JOELhO 90 GRAUS, PVC, SOLDÁVEL, DN 110 mm INStALADO Em RESERVAÇÃO DE ÁGUA DE EDIFICAÇÃO QUE POSSUA RESERVAtÓRIO DE FIBRA/FIBROCImENtO   FORNECImENtO E INStALAÇÃO. AF_06/2016</v>
          </cell>
          <cell r="C4066" t="str">
            <v>un.</v>
          </cell>
          <cell r="D4066">
            <v>177.8</v>
          </cell>
        </row>
        <row r="4067">
          <cell r="A4067">
            <v>94687</v>
          </cell>
          <cell r="B4067" t="str">
            <v>CURVA 90 GRAUS, PVC, SOLDÁVEL, DN 110 mm, INStALADO Em RESERVAÇÃO DE ÁGUA DE EDIFICAÇÃO QUE POSSUA RESERVAtÓRIO DE FIBRA/FIBROCImENtO   FORNECImENtO E INStALAÇÃO. AF_06/2016</v>
          </cell>
          <cell r="C4067" t="str">
            <v>un.</v>
          </cell>
          <cell r="D4067">
            <v>146.38</v>
          </cell>
        </row>
        <row r="4068">
          <cell r="A4068">
            <v>94688</v>
          </cell>
          <cell r="B4068" t="str">
            <v>tÊ, PVC, SOLDÁVEL, DN  25 mm INStALADO Em RESERVAÇÃO DE ÁGUA DE EDIFICAÇÃO QUE POSSUA RESERVAtÓRIO DE FIBRA/FIBROCImENtO   FORNECImENtO E INStALAÇÃO. AF_06/2016</v>
          </cell>
          <cell r="C4068" t="str">
            <v>un.</v>
          </cell>
          <cell r="D4068">
            <v>9.0299999999999994</v>
          </cell>
        </row>
        <row r="4069">
          <cell r="A4069">
            <v>94689</v>
          </cell>
          <cell r="B4069" t="str">
            <v>tÊ COm BUChA DE LAtÃO NA BOLSA CENtRAL, PVC, SOLDÁVEL, DN  25 mm X 3/4 , INStALADO Em RESERVAÇÃO DE ÁGUA DE EDIFICAÇÃO QUE POSSUA RESERVAtÓRIO DE FIBRA/FIBROCImENtO   FORNECImENtO E INStALAÇÃO. AF_06/2016</v>
          </cell>
          <cell r="C4069" t="str">
            <v>un.</v>
          </cell>
          <cell r="D4069">
            <v>11.29</v>
          </cell>
        </row>
        <row r="4070">
          <cell r="A4070">
            <v>94690</v>
          </cell>
          <cell r="B4070" t="str">
            <v>tÊ, PVC, SOLDÁVEL, DN 32 mm INStALADO Em RESERVAÇÃO DE ÁGUA DE EDIFICAÇÃO QUE POSSUA RESERVAtÓRIO DE FIBRA/FIBROCImENtO   FORNECImENtO E INStALAÇÃO. AF_06/2016</v>
          </cell>
          <cell r="C4070" t="str">
            <v>un.</v>
          </cell>
          <cell r="D4070">
            <v>10.92</v>
          </cell>
        </row>
        <row r="4071">
          <cell r="A4071">
            <v>94691</v>
          </cell>
          <cell r="B4071" t="str">
            <v>tÊ DE REDUÇÃO, PVC, SOLDÁVEL, DN 32 mm X  25 mm, INStALADO Em RESERVAÇÃO DE ÁGUA DE EDIFICAÇÃO QUE POSSUA RESERVAtÓRIO DE FIBRA/FIBROCImENtO   FORNECImENtO E INStALAÇÃO. AF_06/2016</v>
          </cell>
          <cell r="C4071" t="str">
            <v>un.</v>
          </cell>
          <cell r="D4071">
            <v>12.23</v>
          </cell>
        </row>
        <row r="4072">
          <cell r="A4072">
            <v>94692</v>
          </cell>
          <cell r="B4072" t="str">
            <v>tÊ, PVC, SOLDÁVEL, DN 40 mm INStALADO Em RESERVAÇÃO DE ÁGUA DE EDIFICAÇÃO QUE POSSUA RESERVAtÓRIO DE FIBRA/FIBROCImENtO   FORNECImENtO E INStALAÇÃO. AF_06/2016</v>
          </cell>
          <cell r="C4072" t="str">
            <v>un.</v>
          </cell>
          <cell r="D4072">
            <v>18.32</v>
          </cell>
        </row>
        <row r="4073">
          <cell r="A4073">
            <v>94693</v>
          </cell>
          <cell r="B4073" t="str">
            <v>tÊ DE REDUÇÃO, PVC, SOLDÁVEL, DN 40 mm X 32 mm, INStALADO Em RESERVAÇÃO DE ÁGUA DE EDIFICAÇÃO QUE POSSUA RESERVAtÓRIO DE FIBRA/FIBROCImENtO   FORNECImENtO E INStALAÇÃO. AF_06/2016</v>
          </cell>
          <cell r="C4073" t="str">
            <v>un.</v>
          </cell>
          <cell r="D4073">
            <v>18.98</v>
          </cell>
        </row>
        <row r="4074">
          <cell r="A4074">
            <v>94694</v>
          </cell>
          <cell r="B4074" t="str">
            <v>tÊ, PVC, SOLDÁVEL, DN 50 mm INStALADO Em RESERVAÇÃO DE ÁGUA DE EDIFICAÇÃO QUE POSSUA RESERVAtÓRIO DE FIBRA/FIBROCImENtO   FORNECImENtO E INStALAÇÃO. AF_06/2016</v>
          </cell>
          <cell r="C4074" t="str">
            <v>un.</v>
          </cell>
          <cell r="D4074">
            <v>19.02</v>
          </cell>
        </row>
        <row r="4075">
          <cell r="A4075">
            <v>94695</v>
          </cell>
          <cell r="B4075" t="str">
            <v>tÊ DE REDUÇÃO, PVC, SOLDÁVEL, DN 50 mm X 40 mm, INStALADO Em RESERVAÇÃO DE ÁGUA DE EDIFICAÇÃO QUE POSSUA RESERVAtÓRIO DE FIBRA/FIBROCImENtO   FORNECImENtO E INStALAÇÃO. AF_06/2016</v>
          </cell>
          <cell r="C4075" t="str">
            <v>un.</v>
          </cell>
          <cell r="D4075">
            <v>24.11</v>
          </cell>
        </row>
        <row r="4076">
          <cell r="A4076">
            <v>94696</v>
          </cell>
          <cell r="B4076" t="str">
            <v>tÊ, PVC, SOLDÁVEL, DN 60 mm INStALADO Em RESERVAÇÃO DE ÁGUA DE EDIFICAÇÃO QUE POSSUA RESERVAtÓRIO DE FIBRA/FIBROCImENtO   FORNECImENtO E INStALAÇÃO. AF_06/2016</v>
          </cell>
          <cell r="C4076" t="str">
            <v>un.</v>
          </cell>
          <cell r="D4076">
            <v>41.67</v>
          </cell>
        </row>
        <row r="4077">
          <cell r="A4077">
            <v>94697</v>
          </cell>
          <cell r="B4077" t="str">
            <v>tÊ, PVC, SOLDÁVEL, DN 75 mm INStALADO Em RESERVAÇÃO DE ÁGUA DE EDIFICAÇÃO QUE POSSUA RESERVAtÓRIO DE FIBRA/FIBROCImENtO   FORNECImENtO E INStALAÇÃO. AF_06/2016</v>
          </cell>
          <cell r="C4077" t="str">
            <v>un.</v>
          </cell>
          <cell r="D4077">
            <v>61.38</v>
          </cell>
        </row>
        <row r="4078">
          <cell r="A4078">
            <v>94698</v>
          </cell>
          <cell r="B4078" t="str">
            <v>tÊ DE REDUÇÃO, PVC, SOLDÁVEL, DN 75 mm X 50 mm, INStALADO Em RESERVAÇÃO DE ÁGUA DE EDIFICAÇÃO QUE POSSUA RESERVAtÓRIO DE FIBRA/FIBROCImENtO   FORNECImENtO E INStALAÇÃO. AF_06/2016</v>
          </cell>
          <cell r="C4078" t="str">
            <v>un.</v>
          </cell>
          <cell r="D4078">
            <v>54.45</v>
          </cell>
        </row>
        <row r="4079">
          <cell r="A4079">
            <v>94699</v>
          </cell>
          <cell r="B4079" t="str">
            <v>tÊ, PVC, SOLDÁVEL, DN 85 mm INStALADO Em RESERVAÇÃO DE ÁGUA DE EDIFICAÇÃO QUE POSSUA RESERVAtÓRIO DE FIBRA/FIBROCImENtO   FORNECImENtO E INStALAÇÃO. AF_06/2016</v>
          </cell>
          <cell r="C4079" t="str">
            <v>un.</v>
          </cell>
          <cell r="D4079">
            <v>103.93</v>
          </cell>
        </row>
        <row r="4080">
          <cell r="A4080">
            <v>94700</v>
          </cell>
          <cell r="B4080" t="str">
            <v>tÊ DE REDUÇÃO, PVC, SOLDÁVEL, DN 85 mm X 60 mm, INStALADO Em RESERVAÇÃO DE ÁGUA DE EDIFICAÇÃO QUE POSSUA RESERVAtÓRIO DE FIBRA/FIBROCImENtO   FORNECImENtO E INStALAÇÃO. AF_06/2016</v>
          </cell>
          <cell r="C4080" t="str">
            <v>un.</v>
          </cell>
          <cell r="D4080">
            <v>89.74</v>
          </cell>
        </row>
        <row r="4081">
          <cell r="A4081">
            <v>94701</v>
          </cell>
          <cell r="B4081" t="str">
            <v>tÊ, PVC, SOLDÁVEL, DN 110 mm INStALADO Em RESERVAÇÃO DE ÁGUA DE EDIFICAÇÃO QUE POSSUA RESERVAtÓRIO DE FIBRA/FIBROCImENtO   FORNECImENtO E INStALAÇÃO. AF_06/2016</v>
          </cell>
          <cell r="C4081" t="str">
            <v>un.</v>
          </cell>
          <cell r="D4081">
            <v>148.91</v>
          </cell>
        </row>
        <row r="4082">
          <cell r="A4082">
            <v>94702</v>
          </cell>
          <cell r="B4082" t="str">
            <v>tÊ DE REDUÇÃO, PVC, SOLDÁVEL, DN 110 mm X 60 mm, INStALADO Em RESERVAÇÃO DE ÁGUA DE EDIFICAÇÃO QUE POSSUA RESERVAtÓRIO DE FIBRA/FIBROCImENtO   FORNECImENtO E INStALAÇÃO. AF_06/2016</v>
          </cell>
          <cell r="C4082" t="str">
            <v>un.</v>
          </cell>
          <cell r="D4082">
            <v>141.66</v>
          </cell>
        </row>
        <row r="4083">
          <cell r="A4083">
            <v>94703</v>
          </cell>
          <cell r="B4083" t="str">
            <v>ADAPtADOR COm FLANGE E ANEL DE VEDAÇÃO, PVC, SOLDÁVEL, DN  25 mm X 3/4 , INStALADO Em RESERVAÇÃO DE ÁGUA DE EDIFICAÇÃO QUE POSSUA RESERVAtÓRIO DE FIBRA/FIBROCImENtO   FORNECImENtO E INStALAÇÃO. AF_06/2016</v>
          </cell>
          <cell r="C4083" t="str">
            <v>un.</v>
          </cell>
          <cell r="D4083">
            <v>14.16</v>
          </cell>
        </row>
        <row r="4084">
          <cell r="A4084">
            <v>94704</v>
          </cell>
          <cell r="B4084" t="str">
            <v>ADAPtADOR COm FLANGE E ANEL DE VEDAÇÃO, PVC, SOLDÁVEL, DN 32 mm X 1 , INStALADO Em RESERVAÇÃO DE ÁGUA DE EDIFICAÇÃO QUE POSSUA RESERVAtÓRIO DE FIBRA/FIBROCImENtO   FORNECImENtO E INStALAÇÃO. AF_06/2016</v>
          </cell>
          <cell r="C4084" t="str">
            <v>un.</v>
          </cell>
          <cell r="D4084">
            <v>16.34</v>
          </cell>
        </row>
        <row r="4085">
          <cell r="A4085">
            <v>94705</v>
          </cell>
          <cell r="B4085" t="str">
            <v>ADAPtADOR COm FLANGE E ANEL DE VEDAÇÃO, PVC, SOLDÁVEL, DN 40 mm X 1 1/4 , INStALADO Em RESERVAÇÃO DE ÁGUA DE EDIFICAÇÃO QUE POSSUA RESERVAtÓRIO DE FIBRA/FIBROCImENtO   FORNECImENtO E INStALAÇÃO. AF_06/2016</v>
          </cell>
          <cell r="C4085" t="str">
            <v>un.</v>
          </cell>
          <cell r="D4085">
            <v>19.63</v>
          </cell>
        </row>
        <row r="4086">
          <cell r="A4086">
            <v>94706</v>
          </cell>
          <cell r="B4086" t="str">
            <v>ADAPtADOR COm FLANGE E ANEL DE VEDAÇÃO, PVC, SOLDÁVEL, DN 50 mm X 1 1/2 , INStALADO Em RESERVAÇÃO DE ÁGUA DE EDIFICAÇÃO QUE POSSUA RESERVAtÓRIO DE FIBRA/FIBROCImENtO   FORNECImENtO E INStALAÇÃO. AF_06/2016</v>
          </cell>
          <cell r="C4086" t="str">
            <v>un.</v>
          </cell>
          <cell r="D4086">
            <v>28.62</v>
          </cell>
        </row>
        <row r="4087">
          <cell r="A4087">
            <v>94707</v>
          </cell>
          <cell r="B4087" t="str">
            <v>ADAPtADOR COm FLANGE E ANEL DE VEDAÇÃO, PVC, SOLDÁVEL, DN 60 mm X 2 , INStALADO Em RESERVAÇÃO DE ÁGUA DE EDIFICAÇÃO QUE POSSUA RESERVAtÓRIO DE FIBRA/FIBROCImENtO   FORNECImENtO E INStALAÇÃO. AF_06/2016</v>
          </cell>
          <cell r="C4087" t="str">
            <v>un.</v>
          </cell>
          <cell r="D4087">
            <v>34.74</v>
          </cell>
        </row>
        <row r="4088">
          <cell r="A4088">
            <v>94708</v>
          </cell>
          <cell r="B4088" t="str">
            <v>ADAPtADOR COm FLANGES LIVRES, PVC, SOLDÁVEL, DN  25 mm X 3/4 , INStALADO Em RESERVAÇÃO DE ÁGUA DE EDIFICAÇÃO QUE POSSUA RESERVAtÓRIO DE FIBRA/FIBROCImENtO   FORNECImENtO E INStALAÇÃO. AF_06/2016</v>
          </cell>
          <cell r="C4088" t="str">
            <v>un.</v>
          </cell>
          <cell r="D4088">
            <v>18.989999999999998</v>
          </cell>
        </row>
        <row r="4089">
          <cell r="A4089">
            <v>94709</v>
          </cell>
          <cell r="B4089" t="str">
            <v>ADAPtADOR COm FLANGES LIVRES, PVC, SOLDÁVEL, DN 32 mm X 1 , INStALADO Em RESERVAÇÃO DE ÁGUA DE EDIFICAÇÃO QUE POSSUA RESERVAtÓRIO DE FIBRA/FIBROCImENtO   FORNECImENtO E INStALAÇÃO. AF_06/2016</v>
          </cell>
          <cell r="C4089" t="str">
            <v>un.</v>
          </cell>
          <cell r="D4089">
            <v>23.33</v>
          </cell>
        </row>
        <row r="4090">
          <cell r="A4090">
            <v>94710</v>
          </cell>
          <cell r="B4090" t="str">
            <v>ADAPtADOR COm FLANGES LIVRES, PVC, SOLDÁVEL, DN 40 mm X 1 1/4 , INStALADO Em RESERVAÇÃO DE ÁGUA DE EDIFICAÇÃO QUE POSSUA RESERVAtÓRIO DE FIBRA/FIBROCImENtO   FORNECImENtO E INStALAÇÃO. AF_06/2016</v>
          </cell>
          <cell r="C4090" t="str">
            <v>un.</v>
          </cell>
          <cell r="D4090">
            <v>34.11</v>
          </cell>
        </row>
        <row r="4091">
          <cell r="A4091">
            <v>94711</v>
          </cell>
          <cell r="B4091" t="str">
            <v>ADAPtADOR COm FLANGES LIVRES, PVC, SOLDÁVEL, DN 50 mm X 1 1/2 , INStALADO Em RESERVAÇÃO DE ÁGUA DE EDIFICAÇÃO QUE POSSUA RESERVAtÓRIO DE FIBRA/FIBROCImENtO   FORNECImENtO E INStALAÇÃO. AF_06/2016</v>
          </cell>
          <cell r="C4091" t="str">
            <v>un.</v>
          </cell>
          <cell r="D4091">
            <v>41.78</v>
          </cell>
        </row>
        <row r="4092">
          <cell r="A4092">
            <v>94712</v>
          </cell>
          <cell r="B4092" t="str">
            <v>ADAPtADOR COm FLANGES LIVRES, PVC, SOLDÁVEL, DN 60 mm X 2 , INStALADO Em RESERVAÇÃO DE ÁGUA DE EDIFICAÇÃO QUE POSSUA RESERVAtÓRIO DE FIBRA/FIBROCImENtO   FORNECImENtO E INStALAÇÃO. AF_06/2016</v>
          </cell>
          <cell r="C4092" t="str">
            <v>un.</v>
          </cell>
          <cell r="D4092">
            <v>54.15</v>
          </cell>
        </row>
        <row r="4093">
          <cell r="A4093">
            <v>94713</v>
          </cell>
          <cell r="B4093" t="str">
            <v>ADAPtADOR COm FLANGES LIVRES, PVC, SOLDÁVEL, DN 75 mm X 2 1/2 , INStALADO Em RESERVAÇÃO DE ÁGUA DE EDIFICAÇÃO QUE POSSUA RESERVAtÓRIO DE FIBRA/FIBROCImENtO   FORNECImENtO E INStALAÇÃO. AF_06/2016</v>
          </cell>
          <cell r="C4093" t="str">
            <v>un.</v>
          </cell>
          <cell r="D4093">
            <v>132.63</v>
          </cell>
        </row>
        <row r="4094">
          <cell r="A4094">
            <v>94714</v>
          </cell>
          <cell r="B4094" t="str">
            <v>ADAPtADOR COm FLANGES LIVRES, PVC, SOLDÁVEL, DN 85 mm X 3 , INStALADO Em RESERVAÇÃO DE ÁGUA DE EDIFICAÇÃO QUE POSSUA RESERVAtÓRIO DE FIBRA/FIBROCImENtO   FORNECImENtO E INStALAÇÃO. AF_06/2016</v>
          </cell>
          <cell r="C4094" t="str">
            <v>un.</v>
          </cell>
          <cell r="D4094">
            <v>177.89</v>
          </cell>
        </row>
        <row r="4095">
          <cell r="A4095">
            <v>94715</v>
          </cell>
          <cell r="B4095" t="str">
            <v>ADAPtADOR COm FLANGES LIVRES, PVC, SOLDÁVEL, DN 110 mm X 4 , INStALADO Em RESERVAÇÃO DE ÁGUA DE EDIFICAÇÃO QUE POSSUA RESERVAtÓRIO DE FIBRA/FIBROCImENtO   FORNECImENtO E INStALAÇÃO. AF_06/2016</v>
          </cell>
          <cell r="C4095" t="str">
            <v>un.</v>
          </cell>
          <cell r="D4095">
            <v>243.51</v>
          </cell>
        </row>
        <row r="4096">
          <cell r="A4096">
            <v>94724</v>
          </cell>
          <cell r="B4096" t="str">
            <v>CONECtOR, CPVC, SOLDÁVEL, DN 22 mm X 3/4, INStALADO Em RESERVAÇÃO DE ÁGUA DE EDIFICAÇÃO QUE POSSUA RESERVAtÓRIO DE FIBRA/FIBROCImENtO  FORNECImENtO E INStALAÇÃO. AF_06/2016</v>
          </cell>
          <cell r="C4096" t="str">
            <v>un.</v>
          </cell>
          <cell r="D4096">
            <v>18.98</v>
          </cell>
        </row>
        <row r="4097">
          <cell r="A4097">
            <v>94725</v>
          </cell>
          <cell r="B4097" t="str">
            <v>LUVA, CPVC, SOLDÁVEL, DN 22 mm, INStALADO Em RESERVAÇÃO DE ÁGUA DE EDIFICAÇÃO QUE POSSUA RESERVAtÓRIO DE FIBRA/FIBROCImENtO  FORNECImENtO E INStALAÇÃO. AF_06/2016</v>
          </cell>
          <cell r="C4097" t="str">
            <v>un.</v>
          </cell>
          <cell r="D4097">
            <v>5.25</v>
          </cell>
        </row>
        <row r="4098">
          <cell r="A4098">
            <v>94726</v>
          </cell>
          <cell r="B4098" t="str">
            <v>CONECtOR, CPVC, SOLDÁVEL, DN 28 mm X 1, INStALADO Em RESERVAÇÃO DE ÁGUA DE EDIFICAÇÃO QUE POSSUA RESERVAtÓRIO DE FIBRA/FIBROCImENtO  FORNECImENtO E INStALAÇÃO. AF_06/2016</v>
          </cell>
          <cell r="C4098" t="str">
            <v>un.</v>
          </cell>
          <cell r="D4098">
            <v>28.8</v>
          </cell>
        </row>
        <row r="4099">
          <cell r="A4099">
            <v>94727</v>
          </cell>
          <cell r="B4099" t="str">
            <v>LUVA, CPVC, SOLDÁVEL, DN 28 mm, INStALADO Em RESERVAÇÃO DE ÁGUA DE EDIFICAÇÃO QUE POSSUA RESERVAtÓRIO DE FIBRA/FIBROCImENtO  FORNECImENtO E INStALAÇÃO. AF_06/2016</v>
          </cell>
          <cell r="C4099" t="str">
            <v>un.</v>
          </cell>
          <cell r="D4099">
            <v>7.07</v>
          </cell>
        </row>
        <row r="4100">
          <cell r="A4100">
            <v>94728</v>
          </cell>
          <cell r="B4100" t="str">
            <v>CONECtOR, CPVC, SOLDÁVEL, DN 35 mm X 1 1/4, INStALADO Em RESERVAÇÃO DE ÁGUA DE EDIFICAÇÃO QUE POSSUA RESERVAtÓRIO DE FIBRA/FIBROCImENtO  FORNECImENtO E INStALAÇÃO. AF_06/2016</v>
          </cell>
          <cell r="C4100" t="str">
            <v>un.</v>
          </cell>
          <cell r="D4100">
            <v>106.69</v>
          </cell>
        </row>
        <row r="4101">
          <cell r="A4101">
            <v>94729</v>
          </cell>
          <cell r="B4101" t="str">
            <v>LUVA, CPVC, SOLDÁVEL, DN 35 mm, INStALADO Em RESERVAÇÃO DE ÁGUA DE EDIFICAÇÃO QUE POSSUA RESERVAtÓRIO DE FIBRA/FIBROCImENtO  FORNECImENtO E INStALAÇÃO. AF_06/2016</v>
          </cell>
          <cell r="C4101" t="str">
            <v>un.</v>
          </cell>
          <cell r="D4101">
            <v>12.1</v>
          </cell>
        </row>
        <row r="4102">
          <cell r="A4102">
            <v>94730</v>
          </cell>
          <cell r="B4102" t="str">
            <v>CONECtOR, CPVC, SOLDÁVEL, DN 42 mm X 1 1/2, INStALADO Em RESERVAÇÃO DE ÁGUA DE EDIFICAÇÃO QUE POSSUA RESERVAtÓRIO DE FIBRA/FIBROCImENtO  FORNECImENtO E INStALAÇÃO. AF_06/2016</v>
          </cell>
          <cell r="C4102" t="str">
            <v>un.</v>
          </cell>
          <cell r="D4102">
            <v>129.34</v>
          </cell>
        </row>
        <row r="4103">
          <cell r="A4103">
            <v>94731</v>
          </cell>
          <cell r="B4103" t="str">
            <v>LUVA, CPVC, SOLDÁVEL, DN 42 mm, INStALADO Em RESERVAÇÃO DE ÁGUA DE EDIFICAÇÃO QUE POSSUA RESERVAtÓRIO DE FIBRA/FIBROCImENtO  FORNECImENtO E INStALAÇÃO. AF_06/2016</v>
          </cell>
          <cell r="C4103" t="str">
            <v>un.</v>
          </cell>
          <cell r="D4103">
            <v>14.85</v>
          </cell>
        </row>
        <row r="4104">
          <cell r="A4104">
            <v>94733</v>
          </cell>
          <cell r="B4104" t="str">
            <v>LUVA, CPVC, SOLDÁVEL, DN 54 mm, INStALADO Em RESERVAÇÃO DE ÁGUA DE EDIFICAÇÃO QUE POSSUA RESERVAtÓRIO DE FIBRA/FIBROCImENtO  FORNECImENtO E INStALAÇÃO. AF_06/2016</v>
          </cell>
          <cell r="C4104" t="str">
            <v>un.</v>
          </cell>
          <cell r="D4104">
            <v>28.51</v>
          </cell>
        </row>
        <row r="4105">
          <cell r="A4105">
            <v>94737</v>
          </cell>
          <cell r="B4105" t="str">
            <v>LUVA, CPVC, SOLDÁVEL, DN 89 mm, INStALADO Em RESERVAÇÃO DE ÁGUA DE EDIFICAÇÃO QUE POSSUA RESERVAtÓRIO DE FIBRA/FIBROCImENtO  FORNECImENtO E INStALAÇÃO. AF_06/2016</v>
          </cell>
          <cell r="C4105" t="str">
            <v>un.</v>
          </cell>
          <cell r="D4105">
            <v>114.45</v>
          </cell>
        </row>
        <row r="4106">
          <cell r="A4106">
            <v>94740</v>
          </cell>
          <cell r="B4106" t="str">
            <v>JOELhO 90 GRAUS, CPVC, SOLDÁVEL, DN 22 mm, INStALADO Em RESERVAÇÃO DE ÁGUA DE EDIFICAÇÃO QUE POSSUA RESERVAtÓRIO DE FIBRA/FIBROCImENtO  FORNECImENtO E INStALAÇÃO. AF_06/2016</v>
          </cell>
          <cell r="C4106" t="str">
            <v>un.</v>
          </cell>
          <cell r="D4106">
            <v>8.19</v>
          </cell>
        </row>
        <row r="4107">
          <cell r="A4107">
            <v>94741</v>
          </cell>
          <cell r="B4107" t="str">
            <v>CURVA 90 GRAUS, CPVC, SOLDÁVEL, DN 22 mm, INStALADO Em RESERVAÇÃO DE ÁGUA DE EDIFICAÇÃO QUE POSSUA RESERVAtÓRIO DE FIBRA/FIBROCImENtO  FORNECImENtO E INStALAÇÃO. AF_06/2016</v>
          </cell>
          <cell r="C4107" t="str">
            <v>un.</v>
          </cell>
          <cell r="D4107">
            <v>9.84</v>
          </cell>
        </row>
        <row r="4108">
          <cell r="A4108">
            <v>94742</v>
          </cell>
          <cell r="B4108" t="str">
            <v>JOELhO 90 GRAUS, CPVC, SOLDÁVEL, DN 28 mm, INStALADO Em RESERVAÇÃO DE ÁGUA DE EDIFICAÇÃO QUE POSSUA RESERVAtÓRIO DE FIBRA/FIBROCImENtO  FORNECImENtO E INStALAÇÃO. AF_06/2016</v>
          </cell>
          <cell r="C4108" t="str">
            <v>un.</v>
          </cell>
          <cell r="D4108">
            <v>11.7</v>
          </cell>
        </row>
        <row r="4109">
          <cell r="A4109">
            <v>94743</v>
          </cell>
          <cell r="B4109" t="str">
            <v>CURVA 90 GRAUS, CPVC, SOLDÁVEL, DN 28 mm, INStALADO Em RESERVAÇÃO DE ÁGUA DE EDIFICAÇÃO QUE POSSUA RESERVAtÓRIO DE FIBRA/FIBROCImENtO  FORNECImENtO E INStALAÇÃO. AF_06/2016</v>
          </cell>
          <cell r="C4109" t="str">
            <v>un.</v>
          </cell>
          <cell r="D4109">
            <v>12.74</v>
          </cell>
        </row>
        <row r="4110">
          <cell r="A4110">
            <v>94744</v>
          </cell>
          <cell r="B4110" t="str">
            <v>JOELhO 90 GRAUS, CPVC, SOLDÁVEL, DN 35 mm, INStALADO Em RESERVAÇÃO DE ÁGUA DE EDIFICAÇÃO QUE POSSUA RESERVAtÓRIO DE FIBRA/FIBROCImENtO  FORNECImENtO E INStALAÇÃO. AF_06/2016</v>
          </cell>
          <cell r="C4110" t="str">
            <v>un.</v>
          </cell>
          <cell r="D4110">
            <v>18.3</v>
          </cell>
        </row>
        <row r="4111">
          <cell r="A4111">
            <v>94746</v>
          </cell>
          <cell r="B4111" t="str">
            <v>JOELhO 90 GRAUS, CPVC, SOLDÁVEL, DN 42 mm, INStALADO Em RESERVAÇÃO DE ÁGUA DE EDIFICAÇÃO QUE POSSUA RESERVAtÓRIO DE FIBRA/FIBROCImENtO  FORNECImENtO E INStALAÇÃO. AF_06/2016</v>
          </cell>
          <cell r="C4111" t="str">
            <v>un.</v>
          </cell>
          <cell r="D4111">
            <v>25.29</v>
          </cell>
        </row>
        <row r="4112">
          <cell r="A4112">
            <v>94748</v>
          </cell>
          <cell r="B4112" t="str">
            <v>JOELhO 90 GRAUS, CPVC, SOLDÁVEL, DN 54 mm, INStALADO Em RESERVAÇÃO DE ÁGUA DE EDIFICAÇÃO QUE POSSUA RESERVAtÓRIO DE FIBRA/FIBROCImENtO  FORNECImENtO E INStALAÇÃO. AF_06/2016</v>
          </cell>
          <cell r="C4112" t="str">
            <v>un.</v>
          </cell>
          <cell r="D4112">
            <v>51.52</v>
          </cell>
        </row>
        <row r="4113">
          <cell r="A4113">
            <v>94750</v>
          </cell>
          <cell r="B4113" t="str">
            <v>JOELhO 90 GRAUS, CPVC, SOLDÁVEL, DN 73 mm, INStALADO Em RESERVAÇÃO DE ÁGUA DE EDIFICAÇÃO QUE POSSUA RESERVAtÓRIO DE FIBRA/FIBROCImENtO  FORNECImENtO E INStALAÇÃO. AF_06/2016</v>
          </cell>
          <cell r="C4113" t="str">
            <v>un.</v>
          </cell>
          <cell r="D4113">
            <v>117.64</v>
          </cell>
        </row>
        <row r="4114">
          <cell r="A4114">
            <v>94752</v>
          </cell>
          <cell r="B4114" t="str">
            <v>JOELhO 90 GRAUS, CPVC, SOLDÁVEL, DN 89 mm, INStALADO Em RESERVAÇÃO DE ÁGUA DE EDIFICAÇÃO QUE POSSUA RESERVAtÓRIO DE FIBRA/FIBROCImENtO  FORNECImENtO E INStALAÇÃO. AF_06/2016</v>
          </cell>
          <cell r="C4114" t="str">
            <v>un.</v>
          </cell>
          <cell r="D4114">
            <v>145.97</v>
          </cell>
        </row>
        <row r="4115">
          <cell r="A4115">
            <v>94756</v>
          </cell>
          <cell r="B4115" t="str">
            <v>tE, CPVC, SOLDÁVEL, DN 22 mm, INStALADO Em RESERVAÇÃO DE ÁGUA DE EDIFICAÇÃO QUE POSSUA RESERVAtÓRIO DE FIBRA/FIBROCImENtO  FORNECImENtO E INStALAÇÃO. AF_06/2016</v>
          </cell>
          <cell r="C4115" t="str">
            <v>un.</v>
          </cell>
          <cell r="D4115">
            <v>10.45</v>
          </cell>
        </row>
        <row r="4116">
          <cell r="A4116">
            <v>94757</v>
          </cell>
          <cell r="B4116" t="str">
            <v>tE, CPVC, SOLDÁVEL, DN 28 mm, INStALADO Em RESERVAÇÃO DE ÁGUA DE EDIFICAÇÃO QUE POSSUA RESERVAtÓRIO DE FIBRA/FIBROCImENtO  FORNECImENtO E INStALAÇÃO. AF_06/2016</v>
          </cell>
          <cell r="C4116" t="str">
            <v>un.</v>
          </cell>
          <cell r="D4116">
            <v>13.58</v>
          </cell>
        </row>
        <row r="4117">
          <cell r="A4117">
            <v>94758</v>
          </cell>
          <cell r="B4117" t="str">
            <v>tE, CPVC, SOLDÁVEL, DN 35 mm, INStALADO Em RESERVAÇÃO DE ÁGUA DE EDIFICAÇÃO QUE POSSUA RESERVAtÓRIO DE FIBRA/FIBROCImENtO  FORNECImENtO E INStALAÇÃO. AF_06/2016</v>
          </cell>
          <cell r="C4117" t="str">
            <v>un.</v>
          </cell>
          <cell r="D4117">
            <v>32.43</v>
          </cell>
        </row>
        <row r="4118">
          <cell r="A4118">
            <v>94759</v>
          </cell>
          <cell r="B4118" t="str">
            <v>tE, CPVC, SOLDÁVEL, DN 42 mm, INStALADO Em RESERVAÇÃO DE ÁGUA DE EDIFICAÇÃO QUE POSSUA RESERVAtÓRIO DE FIBRA/FIBROCImENtO  FORNECImENtO E INStALAÇÃO. AF_06/2016</v>
          </cell>
          <cell r="C4118" t="str">
            <v>un.</v>
          </cell>
          <cell r="D4118">
            <v>39.409999999999997</v>
          </cell>
        </row>
        <row r="4119">
          <cell r="A4119">
            <v>94760</v>
          </cell>
          <cell r="B4119" t="str">
            <v>tE, CPVC, SOLDÁVEL, DN 54 mm, INStALADO Em RESERVAÇÃO DE ÁGUA DE EDIFICAÇÃO QUE POSSUA RESERVAtÓRIO DE FIBRA/FIBROCImENtO  FORNECImENtO E INStALAÇÃO. AF_06/2016</v>
          </cell>
          <cell r="C4119" t="str">
            <v>un.</v>
          </cell>
          <cell r="D4119">
            <v>64.95</v>
          </cell>
        </row>
        <row r="4120">
          <cell r="A4120">
            <v>94761</v>
          </cell>
          <cell r="B4120" t="str">
            <v>tE, CPVC, SOLDÁVEL, DN 73 mm, INStALADO Em RESERVAÇÃO DE ÁGUA DE EDIFICAÇÃO QUE POSSUA RESERVAtÓRIO DE FIBRA/FIBROCImENtO  FORNECImENtO E INStALAÇÃO. AF_06/2016</v>
          </cell>
          <cell r="C4120" t="str">
            <v>un.</v>
          </cell>
          <cell r="D4120">
            <v>134.84</v>
          </cell>
        </row>
        <row r="4121">
          <cell r="A4121">
            <v>94762</v>
          </cell>
          <cell r="B4121" t="str">
            <v>tE, CPVC, SOLDÁVEL, DN 89 mm, INStALADO Em RESERVAÇÃO DE ÁGUA DE EDIFICAÇÃO QUE POSSUA RESERVAtÓRIO DE FIBRA/FIBROCImENtO  FORNECImENtO E INStALAÇÃO. AF_06/2016</v>
          </cell>
          <cell r="C4121" t="str">
            <v>un.</v>
          </cell>
          <cell r="D4121">
            <v>175.63</v>
          </cell>
        </row>
        <row r="4122">
          <cell r="A4122">
            <v>94783</v>
          </cell>
          <cell r="B4122" t="str">
            <v>ADAPtADOR COm FLANGE E ANEL DE VEDAÇÃO, PVC, SOLDÁVEL, DN  20 mm X 1/2 , INStALADO Em RESERVAÇÃO DE ÁGUA DE EDIFICAÇÃO QUE POSSUA RESERVAtÓRIO DE FIBRA/FIBROCImENtO   FORNECImENtO E INStALAÇÃO. AF_06/2016</v>
          </cell>
          <cell r="C4122" t="str">
            <v>un.</v>
          </cell>
          <cell r="D4122">
            <v>13.21</v>
          </cell>
        </row>
        <row r="4123">
          <cell r="A4123">
            <v>94785</v>
          </cell>
          <cell r="B4123" t="str">
            <v>ADAPtADOR COm FLANGES LIVRES, PVC, SOLDÁVEL LONGO, DN 32 mm X 1 , INStALADO Em RESERVAÇÃO DE ÁGUA DE EDIFICAÇÃO QUE POSSUA RESERVAtÓRIO DE FIBRA/FIBROCImENtO   FORNECImENtO E INStALAÇÃO. AF_06/2016</v>
          </cell>
          <cell r="C4123" t="str">
            <v>un.</v>
          </cell>
          <cell r="D4123">
            <v>23.64</v>
          </cell>
        </row>
        <row r="4124">
          <cell r="A4124">
            <v>94786</v>
          </cell>
          <cell r="B4124" t="str">
            <v>ADAPtADOR COm FLANGES LIVRES, PVC, SOLDÁVEL LONGO, DN 40 mm X 1 1/4 , INStALADO Em RESERVAÇÃO DE ÁGUA DE EDIFICAÇÃO QUE POSSUA RESERVAtÓRIO DE FIBRA/FIBROCImENtO   FORNECImENtO E INStALAÇÃO. AF_06/2016</v>
          </cell>
          <cell r="C4124" t="str">
            <v>un.</v>
          </cell>
          <cell r="D4124">
            <v>29.79</v>
          </cell>
        </row>
        <row r="4125">
          <cell r="A4125">
            <v>94787</v>
          </cell>
          <cell r="B4125" t="str">
            <v>ADAPtADOR COm FLANGES LIVRES, PVC, SOLDÁVEL LONGO, DN 50 mm X 1 1/2 , INStALADO Em RESERVAÇÃO DE ÁGUA DE EDIFICAÇÃO QUE POSSUA RESERVAtÓRIO DE FIBRA/FIBROCImENtO   FORNECImENtO E INStALAÇÃO. AF_06/2016</v>
          </cell>
          <cell r="C4125" t="str">
            <v>un.</v>
          </cell>
          <cell r="D4125">
            <v>40.15</v>
          </cell>
        </row>
        <row r="4126">
          <cell r="A4126">
            <v>94788</v>
          </cell>
          <cell r="B4126" t="str">
            <v>ADAPtADOR COm FLANGES LIVRES, PVC, SOLDÁVEL LONGO, DN 60 mm X 2 , INStALADO Em RESERVAÇÃO DE ÁGUA DE EDIFICAÇÃO QUE POSSUA RESERVAtÓRIO DE FIBRA/FIBROCImENtO   FORNECImENtO E INStALAÇÃO. AF_06/2016</v>
          </cell>
          <cell r="C4126" t="str">
            <v>un.</v>
          </cell>
          <cell r="D4126">
            <v>55.62</v>
          </cell>
        </row>
        <row r="4127">
          <cell r="A4127">
            <v>94789</v>
          </cell>
          <cell r="B4127" t="str">
            <v>ADAPtADOR COm FLANGES LIVRES, PVC, SOLDÁVEL LONGO, DN 75 mm X 2 1/2 , INStALADO Em RESERVAÇÃO DE ÁGUA DE EDIFICAÇÃO QUE POSSUA RESERVAtÓRIO DE FIBRA/FIBROCImENtO   FORNECImENtO E INStALAÇÃO. AF_06/2016</v>
          </cell>
          <cell r="C4127" t="str">
            <v>un.</v>
          </cell>
          <cell r="D4127">
            <v>162.96</v>
          </cell>
        </row>
        <row r="4128">
          <cell r="A4128">
            <v>94790</v>
          </cell>
          <cell r="B4128" t="str">
            <v>ADAPtADOR COm FLANGES LIVRES, PVC, SOLDÁVEL LONGO, DN 85 mm X 3 , INStALADO Em RESERVAÇÃO DE ÁGUA DE EDIFICAÇÃO QUE POSSUA RESERVAtÓRIO DE FIBRA/FIBROCImENtO   FORNECImENtO E INStALAÇÃO. AF_06/2016</v>
          </cell>
          <cell r="C4128" t="str">
            <v>un.</v>
          </cell>
          <cell r="D4128">
            <v>187.65</v>
          </cell>
        </row>
        <row r="4129">
          <cell r="A4129">
            <v>94791</v>
          </cell>
          <cell r="B4129" t="str">
            <v>ADAPtADOR COm FLANGES LIVRES, PVC, SOLDÁVEL LONGO, DN 110 mm X 4 , INStALADO Em RESERVAÇÃO DE ÁGUA DE EDIFICAÇÃO QUE POSSUA RESERVAtÓRIO DE FIBRA/FIBROCImENtO   FORNECImENtO E INStALAÇÃO. AF_06/2016</v>
          </cell>
          <cell r="C4129" t="str">
            <v>un.</v>
          </cell>
          <cell r="D4129">
            <v>260.7</v>
          </cell>
        </row>
        <row r="4130">
          <cell r="A4130">
            <v>94863</v>
          </cell>
          <cell r="B4130" t="str">
            <v>LUVA, CPVC, SOLDÁVEL, DN 73 mm, INStALADO Em RESERVAÇÃO DE ÁGUA DE EDIFICAÇÃO QUE POSSUA RESERVAtÓRIO DE FIBRA/FIBROCImENtO  FORNECImENtO E INStALAÇÃO. AF_06/2016</v>
          </cell>
          <cell r="C4130" t="str">
            <v>un.</v>
          </cell>
          <cell r="D4130">
            <v>96.03</v>
          </cell>
        </row>
        <row r="4131">
          <cell r="A4131">
            <v>95141</v>
          </cell>
          <cell r="B4131" t="str">
            <v>ADAPtADOR COm FLANGES LIVRES, PVC, SOLDÁVEL LONGO, DN  25 mm X 3/4 , INStALADO Em RESERVAÇÃO DE ÁGUA DE EDIFICAÇÃO QUE POSSUA RESERVAtÓRIO DE FIBRA/FIBROCImENtO    FORNECImENtO E INStALAÇÃO. AF_06/2016</v>
          </cell>
          <cell r="C4131" t="str">
            <v>un.</v>
          </cell>
          <cell r="D4131">
            <v>22.31</v>
          </cell>
        </row>
        <row r="4132">
          <cell r="A4132">
            <v>95237</v>
          </cell>
          <cell r="B4132" t="str">
            <v>LUVA COm BUChA DE LAtÃO, PVC, SOLDÁVEL, DN 32mm X 1 , INStALADO Em RAmAL DE DIStRIBUIÇÃO DE ÁGUA   FORNECImENtO E INStALAÇÃO. AF_12/2014</v>
          </cell>
          <cell r="C4132" t="str">
            <v>un.</v>
          </cell>
          <cell r="D4132">
            <v>15.95</v>
          </cell>
        </row>
        <row r="4133">
          <cell r="A4133">
            <v>95693</v>
          </cell>
          <cell r="B4133" t="str">
            <v>LUVA SImPLES, PVC, SÉRIE NORmAL, ESGOtO PREDIAL, DN 150 mm, Jun.tA ELÁStICA, FORNECIDO E INStALADO Em SUBCOLEtOR AÉREO DE ESGOtO SANItÁRIO. AF_12/2014</v>
          </cell>
          <cell r="C4133" t="str">
            <v>un.</v>
          </cell>
          <cell r="D4133">
            <v>34.380000000000003</v>
          </cell>
        </row>
        <row r="4134">
          <cell r="A4134">
            <v>95694</v>
          </cell>
          <cell r="B4134" t="str">
            <v>CURVA 90 GRAUS, PVC, SERIE R, ÁGUA PLUVIAL, DN 100 mm, Jun.tA ELÁStICA, FORNECIDO E INStALADO Em RAmAL DE ENCAmINhAmENtO. AF_12/2014</v>
          </cell>
          <cell r="C4134" t="str">
            <v>un.</v>
          </cell>
          <cell r="D4134">
            <v>40.85</v>
          </cell>
        </row>
        <row r="4135">
          <cell r="A4135">
            <v>95695</v>
          </cell>
          <cell r="B4135" t="str">
            <v>CURVA 90 GRAUS, PVC, SERIE R, ÁGUA PLUVIAL, DN 100 mm, Jun.tA ELÁStICA, FORNECIDO E INStALADO Em CONDUtORES VERtICAIS DE ÁGUAS PLUVIAIS. AF_12/2014</v>
          </cell>
          <cell r="C4135" t="str">
            <v>un.</v>
          </cell>
          <cell r="D4135">
            <v>39.200000000000003</v>
          </cell>
        </row>
        <row r="4136">
          <cell r="A4136">
            <v>95696</v>
          </cell>
          <cell r="B4136" t="str">
            <v>SPRINKLER tIPO PENDENtE, 68 °C, un.IÃO POR ROSCA DN 15 (1/2") - FORNECImENtO E INStALAÇÃO. AF_12/2015</v>
          </cell>
          <cell r="C4136" t="str">
            <v>un.</v>
          </cell>
          <cell r="D4136">
            <v>22.25</v>
          </cell>
        </row>
        <row r="4137">
          <cell r="A4137">
            <v>96637</v>
          </cell>
          <cell r="B4137" t="str">
            <v>JOELhO 90 GRAUS, PPR, DN 25 mm, CLASSE PN 25, INStALADO Em RAmAL OU SUB-RAmAL DE ÁGUA  FORNECImENtO E INStALAÇÃO . AF_06/2015</v>
          </cell>
          <cell r="C4137" t="str">
            <v>un.</v>
          </cell>
          <cell r="D4137">
            <v>11.47</v>
          </cell>
        </row>
        <row r="4138">
          <cell r="A4138">
            <v>96638</v>
          </cell>
          <cell r="B4138" t="str">
            <v>JOELhO 45 GRAUS, PPR, DN 25 mm, CLASSE PN 25, INStALADO Em RAmAL OU SUB-RAmAL DE ÁGUA  FORNECImENtO E INStALAÇÃO . AF_06/2015</v>
          </cell>
          <cell r="C4138" t="str">
            <v>un.</v>
          </cell>
          <cell r="D4138">
            <v>11.15</v>
          </cell>
        </row>
        <row r="4139">
          <cell r="A4139">
            <v>96639</v>
          </cell>
          <cell r="B4139" t="str">
            <v>LUVA, PPR, DN 25 mm, CLASSE PN 25, INStALADO Em RAmAL OU SUB-RAmAL DE ÁGUA  FORNECImENtO E INStALAÇÃO . AF_06/2015</v>
          </cell>
          <cell r="C4139" t="str">
            <v>un.</v>
          </cell>
          <cell r="D4139">
            <v>7.91</v>
          </cell>
        </row>
        <row r="4140">
          <cell r="A4140">
            <v>96640</v>
          </cell>
          <cell r="B4140" t="str">
            <v>CONECtOR mAChO, PPR, 25 X 1/2'', CLASSE PN 25, INStALADO Em RAmAL OU SUB-RAmAL DE ÁGUA   FORNECImENtO E INStALAÇÃO . AF_06/2015</v>
          </cell>
          <cell r="C4140" t="str">
            <v>un.</v>
          </cell>
          <cell r="D4140">
            <v>17.09</v>
          </cell>
        </row>
        <row r="4141">
          <cell r="A4141">
            <v>96641</v>
          </cell>
          <cell r="B4141" t="str">
            <v>CONECtOR FÊmEA, PPR, 25 X 1/2'', CLASSE PN 25, INStALADO Em RAmAL OU SUB-RAmAL DE ÁGUA   FORNECImENtO E INStALAÇÃO . AF_06/2015</v>
          </cell>
          <cell r="C4141" t="str">
            <v>un.</v>
          </cell>
          <cell r="D4141">
            <v>13.81</v>
          </cell>
        </row>
        <row r="4142">
          <cell r="A4142">
            <v>96642</v>
          </cell>
          <cell r="B4142" t="str">
            <v>tÊ NORmAL, PPR, DN 25 mm, CLASSE PN 25, INStALADO Em RAmAL OU SUB-RAmAL DE ÁGUA  FORNECImENtO E INStALAÇÃO . AF_06/2015</v>
          </cell>
          <cell r="C4142" t="str">
            <v>un.</v>
          </cell>
          <cell r="D4142">
            <v>15.23</v>
          </cell>
        </row>
        <row r="4143">
          <cell r="A4143">
            <v>96643</v>
          </cell>
          <cell r="B4143" t="str">
            <v>tÊ mIStURADOR, PPR, 25 X 3/4'' , CLASSE PN 25, INStALADO Em RAmAL OU SUB-RAmAL DE ÁGUA  FORNECImENtO E INStALAÇÃO . AF_06/2015</v>
          </cell>
          <cell r="C4143" t="str">
            <v>un.</v>
          </cell>
          <cell r="D4143">
            <v>34.44</v>
          </cell>
        </row>
        <row r="4144">
          <cell r="A4144">
            <v>96650</v>
          </cell>
          <cell r="B4144" t="str">
            <v>JOELhO 90 GRAUS, PPR, DN 25 mm, CLASSE PN 25, INStALADO Em RAmAL DE DIStRIBUIÇÃO  FORNECImENtO E INStALAÇÃO . AF_06/2015</v>
          </cell>
          <cell r="C4144" t="str">
            <v>un.</v>
          </cell>
          <cell r="D4144">
            <v>8.34</v>
          </cell>
        </row>
        <row r="4145">
          <cell r="A4145">
            <v>96651</v>
          </cell>
          <cell r="B4145" t="str">
            <v>JOELhO 45 GRAUS, PPR, DN 25 mm, CLASSE PN 25, INStALADO Em RAmAL DE DIStRIBUIÇÃO DE ÁGUA  FORNECImENtO E INStALAÇÃO . AF_06/2015</v>
          </cell>
          <cell r="C4145" t="str">
            <v>un.</v>
          </cell>
          <cell r="D4145">
            <v>8.02</v>
          </cell>
        </row>
        <row r="4146">
          <cell r="A4146">
            <v>96652</v>
          </cell>
          <cell r="B4146" t="str">
            <v>JOELhO 90 GRAUS, PPR, DN 32 mm, CLASSE PN 25, INStALADO Em RAmAL DE DIStRIBUIÇÃO  FORNECImENtO E INStALAÇÃO . AF_06/2015</v>
          </cell>
          <cell r="C4146" t="str">
            <v>un.</v>
          </cell>
          <cell r="D4146">
            <v>16.2</v>
          </cell>
        </row>
        <row r="4147">
          <cell r="A4147">
            <v>96653</v>
          </cell>
          <cell r="B4147" t="str">
            <v>JOELhO 45 GRAUS, PPR, DN 32 mm, CLASSE PN 25, INStALADO Em RAmAL DE DIStRIBUIÇÃO DE ÁGUA  FORNECImENtO E INStALAÇÃO . AF_06/2015</v>
          </cell>
          <cell r="C4147" t="str">
            <v>un.</v>
          </cell>
          <cell r="D4147">
            <v>16.170000000000002</v>
          </cell>
        </row>
        <row r="4148">
          <cell r="A4148">
            <v>96654</v>
          </cell>
          <cell r="B4148" t="str">
            <v>JOELhO 90 GRAUS, PPR, DN 40 mm, CLASSE PN 25, INStALADO Em RAmAL DE DIStRIBUIÇÃO  FORNECImENtO E INStALAÇÃO . AF_06/2015</v>
          </cell>
          <cell r="C4148" t="str">
            <v>un.</v>
          </cell>
          <cell r="D4148">
            <v>26.56</v>
          </cell>
        </row>
        <row r="4149">
          <cell r="A4149">
            <v>96655</v>
          </cell>
          <cell r="B4149" t="str">
            <v>JOELhO 45 GRAUS, PPR, DN 40 mm, CLASSE PN 25, INStALADO Em RAmAL DE DIStRIBUIÇÃO DE ÁGUA  FORNECImENtO E INStALAÇÃO . AF_06/2015</v>
          </cell>
          <cell r="C4149" t="str">
            <v>un.</v>
          </cell>
          <cell r="D4149">
            <v>26.2</v>
          </cell>
        </row>
        <row r="4150">
          <cell r="A4150">
            <v>96656</v>
          </cell>
          <cell r="B4150" t="str">
            <v>LUVA, PPR, DN 25 mm, CLASSE PN 25, INStALADO Em RAmAL DE DIStRIBUIÇÃO DE ÁGUA  FORNECImENtO E INStALAÇÃO . AF_06/2015</v>
          </cell>
          <cell r="C4150" t="str">
            <v>un.</v>
          </cell>
          <cell r="D4150">
            <v>5.86</v>
          </cell>
        </row>
        <row r="4151">
          <cell r="A4151">
            <v>96657</v>
          </cell>
          <cell r="B4151" t="str">
            <v>CONECtOR mAChO, PPR, 25 X 1/2, CLASSE PN 25, INStALADO Em RAmAL DE DIStRIBUIÇÃO DE ÁGUA  FORNECImENtO E INStALAÇÃO . AF_06/2015</v>
          </cell>
          <cell r="C4151" t="str">
            <v>un.</v>
          </cell>
          <cell r="D4151">
            <v>15.04</v>
          </cell>
        </row>
        <row r="4152">
          <cell r="A4152">
            <v>96658</v>
          </cell>
          <cell r="B4152" t="str">
            <v>CONECtOR FÊmEA, PPR, 25 X 1/2'', CLASSE PN 25, INStALADO Em RAmAL DE DIStRIBUIÇÃO DE ÁGUA   FORNECImENtO E INStALAÇÃO . AF_06/2015</v>
          </cell>
          <cell r="C4152" t="str">
            <v>un.</v>
          </cell>
          <cell r="D4152">
            <v>11.76</v>
          </cell>
        </row>
        <row r="4153">
          <cell r="A4153">
            <v>96659</v>
          </cell>
          <cell r="B4153" t="str">
            <v>LUVA, PPR, DN 32 mm, CLASSE PN 25, INStALADO Em RAmAL DE DIStRIBUIÇÃO DE ÁGUA  FORNECImENtO E INStALAÇÃO. AF_06/2015</v>
          </cell>
          <cell r="C4153" t="str">
            <v>un.</v>
          </cell>
          <cell r="D4153">
            <v>10.92</v>
          </cell>
        </row>
        <row r="4154">
          <cell r="A4154">
            <v>96660</v>
          </cell>
          <cell r="B4154" t="str">
            <v>CONECtOR mAChO, PPR, 32 X 3/4'', CLASSE PN 25, INStALADO Em RAmAL DE DIStRIBUIÇÃO DE ÁGUA   FORNECImENtO E INStALAÇÃO. AF_06/2015</v>
          </cell>
          <cell r="C4154" t="str">
            <v>un.</v>
          </cell>
          <cell r="D4154">
            <v>26.23</v>
          </cell>
        </row>
        <row r="4155">
          <cell r="A4155">
            <v>96661</v>
          </cell>
          <cell r="B4155" t="str">
            <v>CONECtOR FÊmEA, PPR, 32 X 3/4'', CLASSE PN 25, INStALADO Em RAmAL DE DIStRIBUIÇÃO DE ÁGUA   FORNECImENtO E INStALAÇÃO . AF_06/2015</v>
          </cell>
          <cell r="C4155" t="str">
            <v>un.</v>
          </cell>
          <cell r="D4155">
            <v>21.19</v>
          </cell>
        </row>
        <row r="4156">
          <cell r="A4156">
            <v>96662</v>
          </cell>
          <cell r="B4156" t="str">
            <v>BUChA DE REDUÇÃO, PPR, 32 X 25, CLASSE PN 25, INStALADO Em RAmAL DE DIStRIBUIÇÃO DE ÁGUA  FORNECImENtO E INStALAÇÃO . AF_06/2015</v>
          </cell>
          <cell r="C4156" t="str">
            <v>un.</v>
          </cell>
          <cell r="D4156">
            <v>11.09</v>
          </cell>
        </row>
        <row r="4157">
          <cell r="A4157">
            <v>96663</v>
          </cell>
          <cell r="B4157" t="str">
            <v>LUVA, PPR, DN 40 mm, CLASSE PN 25, INStALADO Em RAmAL DE DIStRIBUIÇÃO DE ÁGUA  FORNECImENtO E INStALAÇÃO. AF_06/2015</v>
          </cell>
          <cell r="C4157" t="str">
            <v>un.</v>
          </cell>
          <cell r="D4157">
            <v>19.170000000000002</v>
          </cell>
        </row>
        <row r="4158">
          <cell r="A4158">
            <v>96664</v>
          </cell>
          <cell r="B4158" t="str">
            <v>BUChA DE REDUÇÃO, PPR, 40 X 25, CLASSE PN 25, INStALADO Em RAmAL DE DIStRIBUIÇÃO DE ÁGUA  FORNECImENtO E INStALAÇÃO . AF_06/2015</v>
          </cell>
          <cell r="C4158" t="str">
            <v>un.</v>
          </cell>
          <cell r="D4158">
            <v>20.25</v>
          </cell>
        </row>
        <row r="4159">
          <cell r="A4159">
            <v>96665</v>
          </cell>
          <cell r="B4159" t="str">
            <v>tÊ NORmAL, PPR, DN 25 mm, CLASSE PN 25, INStALADO Em RAmAL DE DIStRIBUIÇÃO DE ÁGUA  FORNECImENtO E INStALAÇÃO . AF_06/2015</v>
          </cell>
          <cell r="C4159" t="str">
            <v>un.</v>
          </cell>
          <cell r="D4159">
            <v>11.04</v>
          </cell>
        </row>
        <row r="4160">
          <cell r="A4160">
            <v>96666</v>
          </cell>
          <cell r="B4160" t="str">
            <v>tÊ NORmAL, PPR, DN 32 mm, CLASSE PN 25, INStALADO Em RAmAL DE DIStRIBUIÇÃO DE ÁGUA  FORNECImENtO E INStALAÇÃO . AF_06/2015</v>
          </cell>
          <cell r="C4160" t="str">
            <v>un.</v>
          </cell>
          <cell r="D4160">
            <v>21.68</v>
          </cell>
        </row>
        <row r="4161">
          <cell r="A4161">
            <v>96667</v>
          </cell>
          <cell r="B4161" t="str">
            <v>tÊ NORmAL, PPR, DN 40 mm, CLASSE PN 25, INStALADO Em RAmAL DE DIStRIBUIÇÃO DE ÁGUA  FORNECImENtO E INStALAÇÃO . AF_06/2015</v>
          </cell>
          <cell r="C4161" t="str">
            <v>un.</v>
          </cell>
          <cell r="D4161">
            <v>36.92</v>
          </cell>
        </row>
        <row r="4162">
          <cell r="A4162">
            <v>96684</v>
          </cell>
          <cell r="B4162" t="str">
            <v>JOELhO 90 GRAUS, PPR, DN 25 mm, CLASSE PN 25, INStALADO Em PRUmADA DE ÁGUA  FORNECImENtO E INStALAÇÃO . AF_06/2015</v>
          </cell>
          <cell r="C4162" t="str">
            <v>un.</v>
          </cell>
          <cell r="D4162">
            <v>3.66</v>
          </cell>
        </row>
        <row r="4163">
          <cell r="A4163">
            <v>96685</v>
          </cell>
          <cell r="B4163" t="str">
            <v>JOELhO 45 GRAUS, PPR, DN 25 mm, CLASSE PN 25, INStALADO Em PRUmADA DE ÁGUA  FORNECImENtO E INStALAÇÃO . AF_06/2015</v>
          </cell>
          <cell r="C4163" t="str">
            <v>un.</v>
          </cell>
          <cell r="D4163">
            <v>3.34</v>
          </cell>
        </row>
        <row r="4164">
          <cell r="A4164">
            <v>96686</v>
          </cell>
          <cell r="B4164" t="str">
            <v>JOELhO 90 GRAUS, PPR, DN 32 mm, CLASSE PN 25, INStALADO Em PRUmADA DE ÁGUA  FORNECImENtO E INStALAÇÃO . AF_06/2015</v>
          </cell>
          <cell r="C4164" t="str">
            <v>un.</v>
          </cell>
          <cell r="D4164">
            <v>5.47</v>
          </cell>
        </row>
        <row r="4165">
          <cell r="A4165">
            <v>96687</v>
          </cell>
          <cell r="B4165" t="str">
            <v>JOELhO 45 GRAUS, PPR, DN 32 mm, CLASSE PN 25, INStALADO Em PRUmADA DE ÁGUA  FORNECImENtO E INStALAÇÃO . AF_06/2015</v>
          </cell>
          <cell r="C4165" t="str">
            <v>un.</v>
          </cell>
          <cell r="D4165">
            <v>5.44</v>
          </cell>
        </row>
        <row r="4166">
          <cell r="A4166">
            <v>96688</v>
          </cell>
          <cell r="B4166" t="str">
            <v>JOELhO 90 GRAUS, PPR, DN 40 mm, CLASSE PN 25, INStALADO Em PRUmADA DE ÁGUA  FORNECImENtO E INStALAÇÃO . AF_06/2015</v>
          </cell>
          <cell r="C4166" t="str">
            <v>un.</v>
          </cell>
          <cell r="D4166">
            <v>9.2100000000000009</v>
          </cell>
        </row>
        <row r="4167">
          <cell r="A4167">
            <v>96689</v>
          </cell>
          <cell r="B4167" t="str">
            <v>JOELhO 45 GRAUS, PPR, DN 40 mm, CLASSE PN 25, INStALADO Em PRUmADA DE ÁGUA  FORNECImENtO E INStALAÇÃO . AF_06/2015</v>
          </cell>
          <cell r="C4167" t="str">
            <v>un.</v>
          </cell>
          <cell r="D4167">
            <v>8.85</v>
          </cell>
        </row>
        <row r="4168">
          <cell r="A4168">
            <v>96690</v>
          </cell>
          <cell r="B4168" t="str">
            <v>JOELhO 90 GRAUS, PPR, DN 50 mm, CLASSE PN 25, INStALADO Em PRUmADA DE ÁGUA  FORNECImENtO E INStALAÇÃO . AF_06/2015</v>
          </cell>
          <cell r="C4168" t="str">
            <v>un.</v>
          </cell>
          <cell r="D4168">
            <v>16.690000000000001</v>
          </cell>
        </row>
        <row r="4169">
          <cell r="A4169">
            <v>96691</v>
          </cell>
          <cell r="B4169" t="str">
            <v>JOELhO 45 GRAUS, PPR, DN 50 mm, CLASSE PN 25, INStALADO Em PRUmADA DE ÁGUA  FORNECImENtO E INStALAÇÃO . AF_06/2015</v>
          </cell>
          <cell r="C4169" t="str">
            <v>un.</v>
          </cell>
          <cell r="D4169">
            <v>17.190000000000001</v>
          </cell>
        </row>
        <row r="4170">
          <cell r="A4170">
            <v>96692</v>
          </cell>
          <cell r="B4170" t="str">
            <v>JOELhO 90 GRAUS, PPR, DN 63 mm, CLASSE PN 25, INStALADO Em PRUmADA DE ÁGUA  FORNECImENtO E INStALAÇÃO . AF_06/2015</v>
          </cell>
          <cell r="C4170" t="str">
            <v>un.</v>
          </cell>
          <cell r="D4170">
            <v>25.29</v>
          </cell>
        </row>
        <row r="4171">
          <cell r="A4171">
            <v>96693</v>
          </cell>
          <cell r="B4171" t="str">
            <v>JOELhO 45 GRAUS, PPR, DN 63 mm, CLASSE PN 25, INStALADO Em PRUmADA DE ÁGUA  FORNECImENtO E INStALAÇÃO . AF_06/2015</v>
          </cell>
          <cell r="C4171" t="str">
            <v>un.</v>
          </cell>
          <cell r="D4171">
            <v>24.08</v>
          </cell>
        </row>
        <row r="4172">
          <cell r="A4172">
            <v>96694</v>
          </cell>
          <cell r="B4172" t="str">
            <v>JOELhO 90 GRAUS, PPR, DN 75 mm, CLASSE PN 25, INStALADO Em PRUmADA DE ÁGUA  FORNECImENtO E INStALAÇÃO . AF_06/2015</v>
          </cell>
          <cell r="C4172" t="str">
            <v>un.</v>
          </cell>
          <cell r="D4172">
            <v>53.51</v>
          </cell>
        </row>
        <row r="4173">
          <cell r="A4173">
            <v>96695</v>
          </cell>
          <cell r="B4173" t="str">
            <v>JOELhO 45 GRAUS, PPR, DN 75 mm, CLASSE PN 25, INStALADO Em PRUmADA DE ÁGUA  FORNECImENtO E INStALAÇÃO . AF_06/2015</v>
          </cell>
          <cell r="C4173" t="str">
            <v>un.</v>
          </cell>
          <cell r="D4173">
            <v>52.09</v>
          </cell>
        </row>
        <row r="4174">
          <cell r="A4174">
            <v>96696</v>
          </cell>
          <cell r="B4174" t="str">
            <v>JOELhO 90 GRAUS, PPR, DN 90 mm, CLASSE PN 25, INStALADO Em PRUmADA DE ÁGUA  FORNECImENtO E INStALAÇÃO . AF_06/2015</v>
          </cell>
          <cell r="C4174" t="str">
            <v>un.</v>
          </cell>
          <cell r="D4174">
            <v>80.260000000000005</v>
          </cell>
        </row>
        <row r="4175">
          <cell r="A4175">
            <v>96697</v>
          </cell>
          <cell r="B4175" t="str">
            <v>JOELhO 90 GRAUS, PPR, DN 110 mm, CLASSE PN 25, INStALADO Em PRUmADA DE ÁGUA  FORNECImENtO E INStALAÇÃO . AF_06/2015</v>
          </cell>
          <cell r="C4175" t="str">
            <v>un.</v>
          </cell>
          <cell r="D4175">
            <v>120</v>
          </cell>
        </row>
        <row r="4176">
          <cell r="A4176">
            <v>96698</v>
          </cell>
          <cell r="B4176" t="str">
            <v>LUVA, PPR, DN 25 mm, CLASSE PN 25, INStALADO Em PRUmADA DE ÁGUA  FORNECImENtO E INStALAÇÃO . AF_06/2015</v>
          </cell>
          <cell r="C4176" t="str">
            <v>un.</v>
          </cell>
          <cell r="D4176">
            <v>2.74</v>
          </cell>
        </row>
        <row r="4177">
          <cell r="A4177">
            <v>96699</v>
          </cell>
          <cell r="B4177" t="str">
            <v>CONECtOR mAChO, PPR, 25 X 1/2'', CLASSE PN 25, INStALADO Em PRUmADA DE ÁGUA   FORNECImENtO E INStALAÇÃO . AF_06/2015</v>
          </cell>
          <cell r="C4177" t="str">
            <v>un.</v>
          </cell>
          <cell r="D4177">
            <v>11.92</v>
          </cell>
        </row>
        <row r="4178">
          <cell r="A4178">
            <v>96700</v>
          </cell>
          <cell r="B4178" t="str">
            <v>CONECtOR FÊmEA, PPR, 25 X 1/2'', CLASSE PN 25, INStALADO Em PRUmADA DE ÁGUA   FORNECImENtO E INStALAÇÃO . AF_06/2015</v>
          </cell>
          <cell r="C4178" t="str">
            <v>un.</v>
          </cell>
          <cell r="D4178">
            <v>8.64</v>
          </cell>
        </row>
        <row r="4179">
          <cell r="A4179">
            <v>96701</v>
          </cell>
          <cell r="B4179" t="str">
            <v>LUVA, PPR, DN 32 mm, CLASSE PN 25, INStALADO Em PRUmADA DE ÁGUA  FORNECImENtO E INStALAÇÃO. AF_06/2015</v>
          </cell>
          <cell r="C4179" t="str">
            <v>un.</v>
          </cell>
          <cell r="D4179">
            <v>3.77</v>
          </cell>
        </row>
        <row r="4180">
          <cell r="A4180">
            <v>96702</v>
          </cell>
          <cell r="B4180" t="str">
            <v>BUChA DE REDUÇÃO, PPR, 32 X 25, CLASSE PN 25, INStALADO Em PRUmADA DE ÁGUA  FORNECImENtO E INStALAÇÃO . AF_06/2015</v>
          </cell>
          <cell r="C4180" t="str">
            <v>un.</v>
          </cell>
          <cell r="D4180">
            <v>3.94</v>
          </cell>
        </row>
        <row r="4181">
          <cell r="A4181">
            <v>96703</v>
          </cell>
          <cell r="B4181" t="str">
            <v>LUVA, PPR, DN 40 mm, CLASSE PN 25, INStALADO Em PRUmADA DE ÁGUA  FORNECImENtO E INStALAÇÃO. AF_06/2015</v>
          </cell>
          <cell r="C4181" t="str">
            <v>un.</v>
          </cell>
          <cell r="D4181">
            <v>7.58</v>
          </cell>
        </row>
        <row r="4182">
          <cell r="A4182">
            <v>96704</v>
          </cell>
          <cell r="B4182" t="str">
            <v>BUChA DE REDUÇÃO, PPR, 40 X 25, CLASSE PN 25, INStALADO Em PRUmADA DE ÁGUA  FORNECImENtO E INStALAÇÃO . AF_06/2015</v>
          </cell>
          <cell r="C4182" t="str">
            <v>un.</v>
          </cell>
          <cell r="D4182">
            <v>8.66</v>
          </cell>
        </row>
        <row r="4183">
          <cell r="A4183">
            <v>96705</v>
          </cell>
          <cell r="B4183" t="str">
            <v>LUVA, PPR, DN 50 mm, CLASSE PN 25, INStALADO Em PRUmADA DE ÁGUA  FORNECImENtO E INStALAÇÃO. AF_06/2015</v>
          </cell>
          <cell r="C4183" t="str">
            <v>un.</v>
          </cell>
          <cell r="D4183">
            <v>11.41</v>
          </cell>
        </row>
        <row r="4184">
          <cell r="A4184">
            <v>96706</v>
          </cell>
          <cell r="B4184" t="str">
            <v>LUVA, PPR, DN 63 mm, CLASSE PN 25, INStALADO Em PRUmADA DE ÁGUA  FORNECImENtO E INStALAÇÃO. AF_06/2015</v>
          </cell>
          <cell r="C4184" t="str">
            <v>un.</v>
          </cell>
          <cell r="D4184">
            <v>17.170000000000002</v>
          </cell>
        </row>
        <row r="4185">
          <cell r="A4185">
            <v>96707</v>
          </cell>
          <cell r="B4185" t="str">
            <v>LUVA, PPR, DN 75 mm, CLASSE PN 25, INStALADO Em PRUmADA DE ÁGUA  FORNECImENtO E INStALAÇÃO. AF_06/2015</v>
          </cell>
          <cell r="C4185" t="str">
            <v>un.</v>
          </cell>
          <cell r="D4185">
            <v>34.47</v>
          </cell>
        </row>
        <row r="4186">
          <cell r="A4186">
            <v>96708</v>
          </cell>
          <cell r="B4186" t="str">
            <v>LUVA, PPR, DN 90 mm, CLASSE PN 25, INStALADO Em PRUmADA DE ÁGUA  FORNECImENtO E INStALAÇÃO. AF_06/2015</v>
          </cell>
          <cell r="C4186" t="str">
            <v>un.</v>
          </cell>
          <cell r="D4186">
            <v>54</v>
          </cell>
        </row>
        <row r="4187">
          <cell r="A4187">
            <v>96709</v>
          </cell>
          <cell r="B4187" t="str">
            <v>LUVA, PPR, DN 110 mm, CLASSE PN 25, INStALADO Em PRUmADA DE ÁGUA  FORNECImENtO E INStALAÇÃO. AF_06/2015</v>
          </cell>
          <cell r="C4187" t="str">
            <v>un.</v>
          </cell>
          <cell r="D4187">
            <v>84.96</v>
          </cell>
        </row>
        <row r="4188">
          <cell r="A4188">
            <v>96710</v>
          </cell>
          <cell r="B4188" t="str">
            <v>tÊ NORmAL, PPR, DN 25 mm, CLASSE PN 25, INStALADO Em PRUmADA DE ÁGUA  FORNECImENtO E INStALAÇÃO . AF_06/2015</v>
          </cell>
          <cell r="C4188" t="str">
            <v>un.</v>
          </cell>
          <cell r="D4188">
            <v>4.83</v>
          </cell>
        </row>
        <row r="4189">
          <cell r="A4189">
            <v>96711</v>
          </cell>
          <cell r="B4189" t="str">
            <v>tÊ NORmAL, PPR, DN 32 mm, CLASSE PN 25, INStALADO Em PRUmADA DE ÁGUA  FORNECImENtO E INStALAÇÃO . AF_06/2015</v>
          </cell>
          <cell r="C4189" t="str">
            <v>un.</v>
          </cell>
          <cell r="D4189">
            <v>7.42</v>
          </cell>
        </row>
        <row r="4190">
          <cell r="A4190">
            <v>96712</v>
          </cell>
          <cell r="B4190" t="str">
            <v>tÊ NORmAL, PPR, DN 40 mm, CLASSE PN 25, INStALADO Em PRUmADA DE ÁGUA  FORNECImENtO E INStALAÇÃO . AF_06/2015</v>
          </cell>
          <cell r="C4190" t="str">
            <v>un.</v>
          </cell>
          <cell r="D4190">
            <v>13.74</v>
          </cell>
        </row>
        <row r="4191">
          <cell r="A4191">
            <v>96713</v>
          </cell>
          <cell r="B4191" t="str">
            <v>tÊ NORmAL, PPR, DN 50 mm, CLASSE PN 25, INStALADO Em PRUmADA DE ÁGUA  FORNECImENtO E INStALAÇÃO . AF_06/2015</v>
          </cell>
          <cell r="C4191" t="str">
            <v>un.</v>
          </cell>
          <cell r="D4191">
            <v>19.239999999999998</v>
          </cell>
        </row>
        <row r="4192">
          <cell r="A4192">
            <v>96714</v>
          </cell>
          <cell r="B4192" t="str">
            <v>tÊ NORmAL, PPR, DN 63 mm, CLASSE PN 25, INStALADO Em PRUmADA DE ÁGUA  FORNECImENtO E INStALAÇÃO . AF_06/2015</v>
          </cell>
          <cell r="C4192" t="str">
            <v>un.</v>
          </cell>
          <cell r="D4192">
            <v>32.08</v>
          </cell>
        </row>
        <row r="4193">
          <cell r="A4193">
            <v>96715</v>
          </cell>
          <cell r="B4193" t="str">
            <v>tÊ NORmAL, PPR, DN 75 mm, CLASSE PN 25, INStALADO Em PRUmADA DE ÁGUA  FORNECImENtO E INStALAÇÃO . AF_06/2015</v>
          </cell>
          <cell r="C4193" t="str">
            <v>un.</v>
          </cell>
          <cell r="D4193">
            <v>58.54</v>
          </cell>
        </row>
        <row r="4194">
          <cell r="A4194">
            <v>96716</v>
          </cell>
          <cell r="B4194" t="str">
            <v>tÊ NORmAL, PPR, DN 90 mm, CLASSE PN 25, INStALADO Em PRUmADA DE ÁGUA  FORNECImENtO E INStALAÇÃO . AF_06/2015</v>
          </cell>
          <cell r="C4194" t="str">
            <v>un.</v>
          </cell>
          <cell r="D4194">
            <v>87.52</v>
          </cell>
        </row>
        <row r="4195">
          <cell r="A4195">
            <v>96717</v>
          </cell>
          <cell r="B4195" t="str">
            <v>tÊ NORmAL, PPR, DN 110 mm, CLASSE PN 25, INStALADO Em PRUmADA DE ÁGUA  FORNECImENtO E INStALAÇÃO . AF_06/2015</v>
          </cell>
          <cell r="C4195" t="str">
            <v>un.</v>
          </cell>
          <cell r="D4195">
            <v>137.16</v>
          </cell>
        </row>
        <row r="4196">
          <cell r="A4196">
            <v>96736</v>
          </cell>
          <cell r="B4196" t="str">
            <v>LUVA, PPR, DN 20 mm, CLASSE PN 25, INStALADO Em RESERVAÇÃO DE ÁGUA DE EDIFICAÇÃO QUE POSSUA RESERVAtÓRIO DE FIBRA/FIBROCImENtO  FORNECImENtO E INStALAÇÃO. AF_06/2016</v>
          </cell>
          <cell r="C4196" t="str">
            <v>un.</v>
          </cell>
          <cell r="D4196">
            <v>4.49</v>
          </cell>
        </row>
        <row r="4197">
          <cell r="A4197">
            <v>96737</v>
          </cell>
          <cell r="B4197" t="str">
            <v>LUVA, PPR, DN 25 mm, CLASSE PN 25, INStALADO Em RESERVAÇÃO DE ÁGUA DE EDIFICAÇÃO QUE POSSUA RESERVAtÓRIO DE FIBRA/FIBROCImENtO  FORNECImENtO E INStALAÇÃO. AF_06/2016</v>
          </cell>
          <cell r="C4197" t="str">
            <v>un.</v>
          </cell>
          <cell r="D4197">
            <v>4.99</v>
          </cell>
        </row>
        <row r="4198">
          <cell r="A4198">
            <v>96738</v>
          </cell>
          <cell r="B4198" t="str">
            <v>CONECtOR mAChO, PPR, 25 X 1/2'', CLASSE PN 25,  INStALADO Em RESERVAÇÃO DE ÁGUA DE EDIFICAÇÃO QUE POSSUA RESERVAtÓRIO DE FIBRA/FIBROCImENtO   FORNECImENtO E INStALAÇÃO. AF_06/2016</v>
          </cell>
          <cell r="C4198" t="str">
            <v>un.</v>
          </cell>
          <cell r="D4198">
            <v>14.17</v>
          </cell>
        </row>
        <row r="4199">
          <cell r="A4199">
            <v>96739</v>
          </cell>
          <cell r="B4199" t="str">
            <v>LUVA, PPR, DN 32 mm, CLASSE PN 25, INStALADO Em RESERVAÇÃO DE ÁGUA DE EDIFICAÇÃO QUE POSSUA RESERVAtÓRIO DE FIBRA/FIBROCImENtO  FORNECImENtO E INStALAÇÃO. AF_06/2016</v>
          </cell>
          <cell r="C4199" t="str">
            <v>un.</v>
          </cell>
          <cell r="D4199">
            <v>6.44</v>
          </cell>
        </row>
        <row r="4200">
          <cell r="A4200">
            <v>96740</v>
          </cell>
          <cell r="B4200" t="str">
            <v>CONECtOR mAChO, PPR, 32 X 3/4'', CLASSE PN 25,  INStALADO Em RESERVAÇÃO DE ÁGUA DE EDIFICAÇÃO QUE POSSUA RESERVAtÓRIO DE FIBRA/FIBROCImENtO   FORNECImENtO E INStALAÇÃO. AF_06/2016</v>
          </cell>
          <cell r="C4200" t="str">
            <v>un.</v>
          </cell>
          <cell r="D4200">
            <v>21.75</v>
          </cell>
        </row>
        <row r="4201">
          <cell r="A4201">
            <v>96741</v>
          </cell>
          <cell r="B4201" t="str">
            <v>LUVA, PPR, DN 40 mm, CLASSE PN 25, INStALADO Em RESERVAÇÃO DE ÁGUA DE EDIFICAÇÃO QUE POSSUA RESERVAtÓRIO DE FIBRA/FIBROCImENtO  FORNECImENtO E INStALAÇÃO. AF_06/2016</v>
          </cell>
          <cell r="C4201" t="str">
            <v>un.</v>
          </cell>
          <cell r="D4201">
            <v>9.43</v>
          </cell>
        </row>
        <row r="4202">
          <cell r="A4202">
            <v>96742</v>
          </cell>
          <cell r="B4202" t="str">
            <v>LUVA, PPR, DN 50 mm, CLASSE PN 25, INStALADO Em RESERVAÇÃO DE ÁGUA DE EDIFICAÇÃO QUE POSSUA RESERVAtÓRIO DE FIBRA/FIBROCImENtO  FORNECImENtO E INStALAÇÃO. AF_06/2016</v>
          </cell>
          <cell r="C4202" t="str">
            <v>un.</v>
          </cell>
          <cell r="D4202">
            <v>14.32</v>
          </cell>
        </row>
        <row r="4203">
          <cell r="A4203">
            <v>96743</v>
          </cell>
          <cell r="B4203" t="str">
            <v>LUVA, PPR, DN 63 mm, CLASSE PN 25, INStALADO Em RESERVAÇÃO DE ÁGUA DE EDIFICAÇÃO QUE POSSUA RESERVAtÓRIO DE FIBRA/FIBROCImENtO  FORNECImENtO E INStALAÇÃO. AF_06/2016</v>
          </cell>
          <cell r="C4203" t="str">
            <v>un.</v>
          </cell>
          <cell r="D4203">
            <v>17.95</v>
          </cell>
        </row>
        <row r="4204">
          <cell r="A4204">
            <v>96744</v>
          </cell>
          <cell r="B4204" t="str">
            <v>LUVA, PPR, DN 75 mm, CLASSE PN 25, INStALADO Em RESERVAÇÃO DE ÁGUA DE EDIFICAÇÃO QUE POSSUA RESERVAtÓRIO DE FIBRA/FIBROCImENtO  FORNECImENtO E INStALAÇÃO. AF_06/2016</v>
          </cell>
          <cell r="C4204" t="str">
            <v>un.</v>
          </cell>
          <cell r="D4204">
            <v>37.35</v>
          </cell>
        </row>
        <row r="4205">
          <cell r="A4205">
            <v>96745</v>
          </cell>
          <cell r="B4205" t="str">
            <v>LUVA, PPR, DN 90 mm, CLASSE PN 25, INStALADO Em RESERVAÇÃO DE ÁGUA DE EDIFICAÇÃO QUE POSSUA RESERVAtÓRIO DE FIBRA/FIBROCImENtO  FORNECImENtO E INStALAÇÃO. AF_06/2016</v>
          </cell>
          <cell r="C4205" t="str">
            <v>un.</v>
          </cell>
          <cell r="D4205">
            <v>53.3</v>
          </cell>
        </row>
        <row r="4206">
          <cell r="A4206">
            <v>96746</v>
          </cell>
          <cell r="B4206" t="str">
            <v>LUVA, PPR, DN 110 mm, CLASSE PN 25, INStALADO Em RESERVAÇÃO DE ÁGUA DE EDIFICAÇÃO QUE POSSUA RESERVAtÓRIO DE FIBRA/FIBROCImENtO  FORNECImENtO E INStALAÇÃO. AF_06/2016</v>
          </cell>
          <cell r="C4206" t="str">
            <v>un.</v>
          </cell>
          <cell r="D4206">
            <v>84.92</v>
          </cell>
        </row>
        <row r="4207">
          <cell r="A4207">
            <v>96747</v>
          </cell>
          <cell r="B4207" t="str">
            <v>JOELhO 90 GRAUS, PPR, DN 20 mm, CLASSE PN 25,  INStALADO Em RESERVAÇÃO DE ÁGUA DE EDIFICAÇÃO QUE POSSUA RESERVAtÓRIO DE FIBRA/FIBROCImENtO  FORNECImENtO E INStALAÇÃO. AF_06/2016</v>
          </cell>
          <cell r="C4207" t="str">
            <v>un.</v>
          </cell>
          <cell r="D4207">
            <v>6.44</v>
          </cell>
        </row>
        <row r="4208">
          <cell r="A4208">
            <v>96748</v>
          </cell>
          <cell r="B4208" t="str">
            <v>JOELhO 90 GRAUS, PPR, DN 25 mm, CLASSE PN 25,  INStALADO Em RESERVAÇÃO DE ÁGUA DE EDIFICAÇÃO QUE POSSUA RESERVAtÓRIO DE FIBRA/FIBROCImENtO  FORNECImENtO E INStALAÇÃO. AF_06/2016</v>
          </cell>
          <cell r="C4208" t="str">
            <v>un.</v>
          </cell>
          <cell r="D4208">
            <v>7.07</v>
          </cell>
        </row>
        <row r="4209">
          <cell r="A4209">
            <v>96749</v>
          </cell>
          <cell r="B4209" t="str">
            <v>JOELhO 90 GRAUS, PPR, DN 32 mm, CLASSE PN 25,  INStALADO Em RESERVAÇÃO DE ÁGUA DE EDIFICAÇÃO QUE POSSUA RESERVAtÓRIO DE FIBRA/FIBROCImENtO  FORNECImENtO E INStALAÇÃO. AF_06/2016</v>
          </cell>
          <cell r="C4209" t="str">
            <v>un.</v>
          </cell>
          <cell r="D4209">
            <v>9.5</v>
          </cell>
        </row>
        <row r="4210">
          <cell r="A4210">
            <v>96750</v>
          </cell>
          <cell r="B4210" t="str">
            <v>JOELhO 90 GRAUS, PPR, DN 40 mm, CLASSE PN 25,  INStALADO Em RESERVAÇÃO DE ÁGUA DE EDIFICAÇÃO QUE POSSUA RESERVAtÓRIO DE FIBRA/FIBROCImENtO  FORNECImENtO E INStALAÇÃO. AF_06/2016</v>
          </cell>
          <cell r="C4210" t="str">
            <v>un.</v>
          </cell>
          <cell r="D4210">
            <v>11.97</v>
          </cell>
        </row>
        <row r="4211">
          <cell r="A4211">
            <v>96751</v>
          </cell>
          <cell r="B4211" t="str">
            <v>JOELhO 90 GRAUS, PPR, DN 50 mm, CLASSE PN 25,  INStALADO Em RESERVAÇÃO DE ÁGUA DE EDIFICAÇÃO QUE POSSUA RESERVAtÓRIO DE FIBRA/FIBROCImENtO  FORNECImENtO E INStALAÇÃO. AF_06/2016</v>
          </cell>
          <cell r="C4211" t="str">
            <v>un.</v>
          </cell>
          <cell r="D4211">
            <v>21.05</v>
          </cell>
        </row>
        <row r="4212">
          <cell r="A4212">
            <v>96752</v>
          </cell>
          <cell r="B4212" t="str">
            <v>JOELhO 90 GRAUS, PPR, DN 63 mm, CLASSE PN 25,  INStALADO Em RESERVAÇÃO DE ÁGUA DE EDIFICAÇÃO QUE POSSUA RESERVAtÓRIO DE FIBRA/FIBROCImENtO  FORNECImENtO E INStALAÇÃO. AF_06/2016</v>
          </cell>
          <cell r="C4212" t="str">
            <v>un.</v>
          </cell>
          <cell r="D4212">
            <v>26.45</v>
          </cell>
        </row>
        <row r="4213">
          <cell r="A4213">
            <v>96753</v>
          </cell>
          <cell r="B4213" t="str">
            <v>JOELhO 90 GRAUS, PPR, DN 75 mm, CLASSE PN 25,  INStALADO Em RESERVAÇÃO DE ÁGUA DE EDIFICAÇÃO QUE POSSUA RESERVAtÓRIO DE FIBRA/FIBROCImENtO  FORNECImENtO E INStALAÇÃO. AF_06/2016</v>
          </cell>
          <cell r="C4213" t="str">
            <v>un.</v>
          </cell>
          <cell r="D4213">
            <v>57.83</v>
          </cell>
        </row>
        <row r="4214">
          <cell r="A4214">
            <v>96754</v>
          </cell>
          <cell r="B4214" t="str">
            <v>JOELhO 90 GRAUS, PPR, DN 90 mm, CLASSE PN 25,  INStALADO Em RESERVAÇÃO DE ÁGUA DE EDIFICAÇÃO QUE POSSUA RESERVAtÓRIO DE FIBRA/FIBROCImENtO  FORNECImENtO E INStALAÇÃO. AF_06/2016</v>
          </cell>
          <cell r="C4214" t="str">
            <v>un.</v>
          </cell>
          <cell r="D4214">
            <v>79.2</v>
          </cell>
        </row>
        <row r="4215">
          <cell r="A4215">
            <v>96755</v>
          </cell>
          <cell r="B4215" t="str">
            <v>JOELhO 90 GRAUS, PPR, DN 110 mm, CLASSE PN 25,  INStALADO Em RESERVAÇÃO DE ÁGUA DE EDIFICAÇÃO QUE POSSUA RESERVAtÓRIO DE FIBRA/FIBROCImENtO  FORNECImENtO E INStALAÇÃO. AF_06/2016</v>
          </cell>
          <cell r="C4215" t="str">
            <v>un.</v>
          </cell>
          <cell r="D4215">
            <v>119.95</v>
          </cell>
        </row>
        <row r="4216">
          <cell r="A4216">
            <v>96756</v>
          </cell>
          <cell r="B4216" t="str">
            <v>tÊ mIStURADOR, PPR, DN 20 mm, CLASSE PN 25,  INStALADO Em RESERVAÇÃO DE ÁGUA DE EDIFICAÇÃO QUE POSSUA RESERVAtÓRIO DE FIBRA/FIBROCImENtO  FORNECImENtO E INStALAÇÃO. AF_06/2016</v>
          </cell>
          <cell r="C4216" t="str">
            <v>un.</v>
          </cell>
          <cell r="D4216">
            <v>10.98</v>
          </cell>
        </row>
        <row r="4217">
          <cell r="A4217">
            <v>96757</v>
          </cell>
          <cell r="B4217" t="str">
            <v>tÊ mIStURADOR, PPR, DN 25 mm, CLASSE PN 25,  INStALADO Em RESERVAÇÃO DE ÁGUA DE EDIFICAÇÃO QUE POSSUA RESERVAtÓRIO DE FIBRA/FIBROCImENtO  FORNECImENtO E INStALAÇÃO. AF_06/2016</v>
          </cell>
          <cell r="C4217" t="str">
            <v>un.</v>
          </cell>
          <cell r="D4217">
            <v>10.65</v>
          </cell>
        </row>
        <row r="4218">
          <cell r="A4218">
            <v>96758</v>
          </cell>
          <cell r="B4218" t="str">
            <v>tÊ, PPR, DN 32 mm, CLASSE PN 25,  INStALADO Em RESERVAÇÃO DE ÁGUA DE EDIFICAÇÃO QUE POSSUA RESERVAtÓRIO DE FIBRA/FIBROCImENtO  FORNECImENtO E INStALAÇÃO. AF_06/2016</v>
          </cell>
          <cell r="C4218" t="str">
            <v>un.</v>
          </cell>
          <cell r="D4218">
            <v>12.76</v>
          </cell>
        </row>
        <row r="4219">
          <cell r="A4219">
            <v>96759</v>
          </cell>
          <cell r="B4219" t="str">
            <v>tÊ, PPR, DN 40 mm, CLASSE PN 25,  INStALADO Em RESERVAÇÃO DE ÁGUA DE EDIFICAÇÃO QUE POSSUA RESERVAtÓRIO DE FIBRA/FIBROCImENtO  FORNECImENtO E INStALAÇÃO. AF_06/2016</v>
          </cell>
          <cell r="C4219" t="str">
            <v>un.</v>
          </cell>
          <cell r="D4219">
            <v>17.440000000000001</v>
          </cell>
        </row>
        <row r="4220">
          <cell r="A4220">
            <v>96760</v>
          </cell>
          <cell r="B4220" t="str">
            <v>tÊ, PPR, DN 50 mm, CLASSE PN 25,  INStALADO Em RESERVAÇÃO DE ÁGUA DE EDIFICAÇÃO QUE POSSUA RESERVAtÓRIO DE FIBRA/FIBROCImENtO  FORNECImENtO E INStALAÇÃO. AF_06/2016</v>
          </cell>
          <cell r="C4220" t="str">
            <v>un.</v>
          </cell>
          <cell r="D4220">
            <v>25.02</v>
          </cell>
        </row>
        <row r="4221">
          <cell r="A4221">
            <v>96761</v>
          </cell>
          <cell r="B4221" t="str">
            <v>tÊ, PPR, DN 63 mm, CLASSE PN 25,  INStALADO Em RESERVAÇÃO DE ÁGUA DE EDIFICAÇÃO QUE POSSUA RESERVAtÓRIO DE FIBRA/FIBROCImENtO  FORNECImENtO E INStALAÇÃO. AF_06/2016</v>
          </cell>
          <cell r="C4221" t="str">
            <v>un.</v>
          </cell>
          <cell r="D4221">
            <v>33.64</v>
          </cell>
        </row>
        <row r="4222">
          <cell r="A4222">
            <v>96762</v>
          </cell>
          <cell r="B4222" t="str">
            <v>tÊ, PPR, DN 75 mm, CLASSE PN 25,  INStALADO Em RESERVAÇÃO DE ÁGUA DE EDIFICAÇÃO QUE POSSUA RESERVAtÓRIO DE FIBRA/FIBROCImENtO  FORNECImENtO E INStALAÇÃO. AF_06/2016</v>
          </cell>
          <cell r="C4222" t="str">
            <v>un.</v>
          </cell>
          <cell r="D4222">
            <v>64.25</v>
          </cell>
        </row>
        <row r="4223">
          <cell r="A4223">
            <v>96763</v>
          </cell>
          <cell r="B4223" t="str">
            <v>tÊ, PPR, DN 90 mm, CLASSE PN 25,  INStALADO Em RESERVAÇÃO DE ÁGUA DE EDIFICAÇÃO QUE POSSUA RESERVAtÓRIO DE FIBRA/FIBROCImENtO  FORNECImENtO E INStALAÇÃO. AF_06/2016</v>
          </cell>
          <cell r="C4223" t="str">
            <v>un.</v>
          </cell>
          <cell r="D4223">
            <v>86.08</v>
          </cell>
        </row>
        <row r="4224">
          <cell r="A4224">
            <v>96764</v>
          </cell>
          <cell r="B4224" t="str">
            <v>tÊ, PPR, DN 110 mm, CLASSE PN 25,  INStALADO Em RESERVAÇÃO DE ÁGUA DE EDIFICAÇÃO QUE POSSUA RESERVAtÓRIO DE FIBRA/FIBROCImENtO  FORNECImENtO E INStALAÇÃO. AF_06/2016</v>
          </cell>
          <cell r="C4224" t="str">
            <v>un.</v>
          </cell>
          <cell r="D4224">
            <v>137.07</v>
          </cell>
        </row>
        <row r="4225">
          <cell r="A4225">
            <v>96802</v>
          </cell>
          <cell r="B4225" t="str">
            <v>KIt ChASSI PEX, PRÉ-FABRICADO, PARA ChUVEIRO COm REGIStROS DE PRESSÃO E CONEXÕES POR CRImPAGEm  FORNECImENtO E INStALAÇÃO. AF_06/2015</v>
          </cell>
          <cell r="C4225" t="str">
            <v>un.</v>
          </cell>
          <cell r="D4225">
            <v>218</v>
          </cell>
        </row>
        <row r="4226">
          <cell r="A4226">
            <v>96803</v>
          </cell>
          <cell r="B4226" t="str">
            <v>KIt ChASSI PEX, PRÉ-FABRICADO, PARA COZINhA COm CUBA SImPLES E CONEXÕES POR CRImPAGEm  FORNECImENtO E INStALAÇÃO. AF_06/2015</v>
          </cell>
          <cell r="C4226" t="str">
            <v>un.</v>
          </cell>
          <cell r="D4226">
            <v>112.38</v>
          </cell>
        </row>
        <row r="4227">
          <cell r="A4227">
            <v>96804</v>
          </cell>
          <cell r="B4227" t="str">
            <v>KIt ChASSI PEX, PRÉ-FABRICADO, PARA ÁREA DE SERVIÇO COm tANQUE E mÁQUINA DE LAVAR ROUPA, E CONEXÕES POR CRImPAGEm  FORNECImENtO E INStALAÇÃO. AF_06/2015</v>
          </cell>
          <cell r="C4227" t="str">
            <v>un.</v>
          </cell>
          <cell r="D4227">
            <v>202.35</v>
          </cell>
        </row>
        <row r="4228">
          <cell r="A4228">
            <v>96805</v>
          </cell>
          <cell r="B4228" t="str">
            <v>KIt ChASSI PEX, PRÉ-FABRICADO, PARA ChUVEIRO COm REGIStROS DE PRESSÃO E CONEXÕES POR ANEL DESLIZANtE  FORNECImENtO E INStALAÇÃO. AF_06/2015</v>
          </cell>
          <cell r="C4228" t="str">
            <v>un.</v>
          </cell>
          <cell r="D4228">
            <v>225.94</v>
          </cell>
        </row>
        <row r="4229">
          <cell r="A4229">
            <v>96806</v>
          </cell>
          <cell r="B4229" t="str">
            <v>KIt ChASSI PEX, PRÉ-FABRICADO, PARA COZINhA COm CUBA SImPLES E CONEXÕES POR ANEL DESLIZANtE  FORNECImENtO E INStALAÇÃO. AF_06/2015</v>
          </cell>
          <cell r="C4229" t="str">
            <v>un.</v>
          </cell>
          <cell r="D4229">
            <v>110.59</v>
          </cell>
        </row>
        <row r="4230">
          <cell r="A4230">
            <v>96807</v>
          </cell>
          <cell r="B4230" t="str">
            <v>KIt ChASSI PEX, PRÉ-FABRICADO, PARA ÁREA DE SERVIÇO COm tANQUE E mÁQUINA DE LAVAR ROUPA, E CONEXÕES POR ANEL DESLIZANtE  FORNECImENtO E INStALAÇÃO. AF_06/2015</v>
          </cell>
          <cell r="C4230" t="str">
            <v>un.</v>
          </cell>
          <cell r="D4230">
            <v>185.16</v>
          </cell>
        </row>
        <row r="4231">
          <cell r="A4231">
            <v>96808</v>
          </cell>
          <cell r="B4231" t="str">
            <v>un.IÃO mEtÁLICA PARA INStALAÇÕES Em PEX, DN 16 mm, FIXAÇÃO DAS CONEXÕES POR ANEL DESLIZANtE  FORNECImENtO E INStALAÇÃO . AF_06/2015</v>
          </cell>
          <cell r="C4231" t="str">
            <v>un.</v>
          </cell>
          <cell r="D4231">
            <v>10.74</v>
          </cell>
        </row>
        <row r="4232">
          <cell r="A4232">
            <v>96809</v>
          </cell>
          <cell r="B4232" t="str">
            <v>CONEXÃO FIXA, ROSCA FÊmEA, mEtÁLICA, PARA INStALAÇÕES Em PEX, DN 16 mm X 1/2", COm ANEL DESLIZANtE. FORNECImENtO E INStALAÇÃO. AF_06/2015</v>
          </cell>
          <cell r="C4232" t="str">
            <v>un.</v>
          </cell>
          <cell r="D4232">
            <v>12.21</v>
          </cell>
        </row>
        <row r="4233">
          <cell r="A4233">
            <v>96810</v>
          </cell>
          <cell r="B4233" t="str">
            <v>CONEXÃO mÓVEL, ROSCA FÊmEA, mEtÁLICA, PARA INStALAÇÕES Em PEX, DN 16 mm X 3/4", COm ANEL DESLIZANtE. FORNECImENtO E INStALAÇÃO. AF_06/2015</v>
          </cell>
          <cell r="C4233" t="str">
            <v>un.</v>
          </cell>
          <cell r="D4233">
            <v>13.2</v>
          </cell>
        </row>
        <row r="4234">
          <cell r="A4234">
            <v>96811</v>
          </cell>
          <cell r="B4234" t="str">
            <v>un.IÃO mEtÁLICA PARA INStALAÇÕES Em PEX, DN 20 mm, FIXAÇÃO DAS CONEXÕES POR ANEL DESLIZANtE  FORNECImENtO E INStALAÇÃO . AF_06/2015</v>
          </cell>
          <cell r="C4234" t="str">
            <v>un.</v>
          </cell>
          <cell r="D4234">
            <v>14.24</v>
          </cell>
        </row>
        <row r="4235">
          <cell r="A4235">
            <v>96812</v>
          </cell>
          <cell r="B4235" t="str">
            <v>CONEXÃO FIXA, ROSCA FÊmEA, mEtÁLICA, PARA INStALAÇÕES Em PEX, DN 20 mm X 1/2", COm ANEL DESLIZANtE. FORNECImENtO E INStALAÇÃO. AF_06/2015</v>
          </cell>
          <cell r="C4235" t="str">
            <v>un.</v>
          </cell>
          <cell r="D4235">
            <v>13.72</v>
          </cell>
        </row>
        <row r="4236">
          <cell r="A4236">
            <v>96813</v>
          </cell>
          <cell r="B4236" t="str">
            <v>CONEXÃO FIXA, ROSCA FÊmEA, mEtÁLICA, PARA INStALAÇÕES Em PEX, DN 20 mm X 3/4", COm ANEL DESLIZANtE. FORNECImENtO E INStALAÇÃO. AF_06/2015</v>
          </cell>
          <cell r="C4236" t="str">
            <v>un.</v>
          </cell>
          <cell r="D4236">
            <v>15.68</v>
          </cell>
        </row>
        <row r="4237">
          <cell r="A4237">
            <v>96814</v>
          </cell>
          <cell r="B4237" t="str">
            <v>un.IÃO DE REDUÇÃO, mEtÁLICA, PARA INStALAÇÕES Em PEX, DN 20 X 16 mm, CONEXÃO POR ANEL DESLIZANtE  FORNECImENtO E INStALAÇÃO. AF_06/2015</v>
          </cell>
          <cell r="C4237" t="str">
            <v>un.</v>
          </cell>
          <cell r="D4237">
            <v>13.39</v>
          </cell>
        </row>
        <row r="4238">
          <cell r="A4238">
            <v>96815</v>
          </cell>
          <cell r="B4238" t="str">
            <v>un.IÃO mEtÁLICA PARA INStALAÇÕES Em PEX, DN 25 mm, FIXAÇÃO DAS CONEXÕES POR ANEL DESLIZANtE   FORNECImENtO E INStALAÇÃO. AF_06/2015</v>
          </cell>
          <cell r="C4238" t="str">
            <v>un.</v>
          </cell>
          <cell r="D4238">
            <v>22.17</v>
          </cell>
        </row>
        <row r="4239">
          <cell r="A4239">
            <v>96816</v>
          </cell>
          <cell r="B4239" t="str">
            <v>CONEXÃO FIXA, ROSCA FÊmEA, mEtÁLICA, PARA INStALAÇÕES Em PEX, DN 25 mm X 3/4", COm ANEL DESLIZANtE. FORNECImENtO E INStALAÇÃO. AF_06/2015</v>
          </cell>
          <cell r="C4239" t="str">
            <v>un.</v>
          </cell>
          <cell r="D4239">
            <v>18.43</v>
          </cell>
        </row>
        <row r="4240">
          <cell r="A4240">
            <v>96817</v>
          </cell>
          <cell r="B4240" t="str">
            <v>CONEXÃO FIXA, ROSCA FÊmEA, mEtÁLICA, PARA INStALAÇÕES Em PEX, DN 25 mm X 1", COm ANEL DESLIZANtE. FORNECImENtO E INStALAÇÃO. AF_06/2015</v>
          </cell>
          <cell r="C4240" t="str">
            <v>un.</v>
          </cell>
          <cell r="D4240">
            <v>20.81</v>
          </cell>
        </row>
        <row r="4241">
          <cell r="A4241">
            <v>96818</v>
          </cell>
          <cell r="B4241" t="str">
            <v>un.IÃO DE REDUÇÃO, mEtÁLICA, PEX, DN 25 X 16 mm, CONEXÃO POR ANEL DESLIZANtE  FORNECImENtO E INStALAÇÃO. AF_06/2015</v>
          </cell>
          <cell r="C4241" t="str">
            <v>un.</v>
          </cell>
          <cell r="D4241">
            <v>19.45</v>
          </cell>
        </row>
        <row r="4242">
          <cell r="A4242">
            <v>96819</v>
          </cell>
          <cell r="B4242" t="str">
            <v>un.IÃO DE REDUÇÃO, mEtÁLICA, PEX, DN 25 X 20 mm, CONEXÃO POR ANEL DESLIZANtE  FORNECImENtO E INStALAÇÃO. AF_06/2015</v>
          </cell>
          <cell r="C4242" t="str">
            <v>un.</v>
          </cell>
          <cell r="D4242">
            <v>19.45</v>
          </cell>
        </row>
        <row r="4243">
          <cell r="A4243">
            <v>96820</v>
          </cell>
          <cell r="B4243" t="str">
            <v>un.IÃO mEtÁLICA PARA INStALAÇÕES Em PEX, DN 32 mm, FIXAÇÃO DAS CONEXÕES POR ANEL DESLIZANtE   FORNECImENtO E INStALAÇÃO. AF_06/2015</v>
          </cell>
          <cell r="C4243" t="str">
            <v>un.</v>
          </cell>
          <cell r="D4243">
            <v>34.770000000000003</v>
          </cell>
        </row>
        <row r="4244">
          <cell r="A4244">
            <v>96821</v>
          </cell>
          <cell r="B4244" t="str">
            <v>CONEXÃO FIXA, ROSCA FÊmEA, mEtÁLICA, PARA INStALAÇÕES Em PEX, DN 32 mm X 1", COm ANEL DESLIZANtE  FORNECImENtO E INStALAÇÃO. AF_06/2015</v>
          </cell>
          <cell r="C4244" t="str">
            <v>un.</v>
          </cell>
          <cell r="D4244">
            <v>29.81</v>
          </cell>
        </row>
        <row r="4245">
          <cell r="A4245">
            <v>96822</v>
          </cell>
          <cell r="B4245" t="str">
            <v>un.IÃO DE REDUÇÃO, mEtÁLICA, PEX, DN 32 X 25 mm, CONEXÃO POR ANEL DESLIZANtE  FORNECImENtO E INStALAÇÃO. AF_06/2015</v>
          </cell>
          <cell r="C4245" t="str">
            <v>un.</v>
          </cell>
          <cell r="D4245">
            <v>30.19</v>
          </cell>
        </row>
        <row r="4246">
          <cell r="A4246">
            <v>96823</v>
          </cell>
          <cell r="B4246" t="str">
            <v>LUVA PARA INStALAÇÕES Em PEX, DN 16 mm, CONEXÃO POR CRImPAGEm  FORNECImENtO E INStALAÇÃO . AF_06/2015</v>
          </cell>
          <cell r="C4246" t="str">
            <v>un.</v>
          </cell>
          <cell r="D4246">
            <v>12.48</v>
          </cell>
        </row>
        <row r="4247">
          <cell r="A4247">
            <v>96824</v>
          </cell>
          <cell r="B4247" t="str">
            <v>CONEXÃO FIXA, ROSCA FÊmEA, PARA INStALAÇÕES Em PEX, DN 16mm X 1/2", CONEXÃO POR CRImPAGEm  FORNECImENtO E INStALAÇÃO. AF_06/2015</v>
          </cell>
          <cell r="C4247" t="str">
            <v>un.</v>
          </cell>
          <cell r="D4247">
            <v>14.01</v>
          </cell>
        </row>
        <row r="4248">
          <cell r="A4248">
            <v>96825</v>
          </cell>
          <cell r="B4248" t="str">
            <v>CONEXÃO FIXA, ROSCA FÊmEA, PARA INStALAÇÕES Em PEX, DN 16mm X 3/4", CONEXÃO POR CRImPAGEm  FORNECImENtO E INStALAÇÃO. AF_06/2015</v>
          </cell>
          <cell r="C4248" t="str">
            <v>un.</v>
          </cell>
          <cell r="D4248">
            <v>18.78</v>
          </cell>
        </row>
        <row r="4249">
          <cell r="A4249">
            <v>96826</v>
          </cell>
          <cell r="B4249" t="str">
            <v>LUVA PARA INStALAÇÕES Em PEX, DN 20 mm, CONEXÃO POR CRImPAGEm   FORNECImENtO E INStALAÇÃO. AF_06/2015</v>
          </cell>
          <cell r="C4249" t="str">
            <v>un.</v>
          </cell>
          <cell r="D4249">
            <v>17.190000000000001</v>
          </cell>
        </row>
        <row r="4250">
          <cell r="A4250">
            <v>96827</v>
          </cell>
          <cell r="B4250" t="str">
            <v>CONEXÃO FIXA, ROSCA FÊmEA, PARA INStALAÇÕES Em PEX, DN 20mm X 1/2", CONEXÃO POR CRImPAGEm  FORNECImENtO E INStALAÇÃO. AF_06/2015</v>
          </cell>
          <cell r="C4250" t="str">
            <v>un.</v>
          </cell>
          <cell r="D4250">
            <v>17.809999999999999</v>
          </cell>
        </row>
        <row r="4251">
          <cell r="A4251">
            <v>96828</v>
          </cell>
          <cell r="B4251" t="str">
            <v>CONEXÃO FIXA, ROSCA FÊmEA, PARA INStALAÇÕES Em PEX, DN 20mm X 3/4", CONEXÃO POR CRImPAGEm  FORNECImENtO E INStALAÇÃO. AF_06/2015</v>
          </cell>
          <cell r="C4251" t="str">
            <v>un.</v>
          </cell>
          <cell r="D4251">
            <v>22.19</v>
          </cell>
        </row>
        <row r="4252">
          <cell r="A4252">
            <v>96829</v>
          </cell>
          <cell r="B4252" t="str">
            <v>LUVA DE REDUÇÃO PARA INStALAÇÕES Em PEX, DN 20 X 16 mm, CONEXÃO POR CRImPAGEm  FORNECImENtO E INStALAÇÃO. AF_06/2015</v>
          </cell>
          <cell r="C4252" t="str">
            <v>un.</v>
          </cell>
          <cell r="D4252">
            <v>17.170000000000002</v>
          </cell>
        </row>
        <row r="4253">
          <cell r="A4253">
            <v>96830</v>
          </cell>
          <cell r="B4253" t="str">
            <v>LUVA PARA INStALAÇÕES Em PEX, DN 25 mm, CONEXÃO POR CRImPAGEm   FORNECImENtO E INStALAÇÃO. AF_06/2015</v>
          </cell>
          <cell r="C4253" t="str">
            <v>un.</v>
          </cell>
          <cell r="D4253">
            <v>24.78</v>
          </cell>
        </row>
        <row r="4254">
          <cell r="A4254">
            <v>96831</v>
          </cell>
          <cell r="B4254" t="str">
            <v>CONEXÃO FIXA, ROSCA FÊmEA, PARA INStALAÇÕES Em PEX, DN 25mm X 1/2", CONEXÃO POR CRImPAGEm  FORNECImENtO E INStALAÇÃO. AF_06/2015</v>
          </cell>
          <cell r="C4254" t="str">
            <v>un.</v>
          </cell>
          <cell r="D4254">
            <v>20.36</v>
          </cell>
        </row>
        <row r="4255">
          <cell r="A4255">
            <v>96832</v>
          </cell>
          <cell r="B4255" t="str">
            <v>CONEXÃO FIXA, ROSCA FÊmEA, PARA INStALAÇÕES Em PEX, DN 25mm X 3/4", CONEXÃO POR CRImPAGEm  FORNECImENtO E INStALAÇÃO. AF_06/2015</v>
          </cell>
          <cell r="C4255" t="str">
            <v>un.</v>
          </cell>
          <cell r="D4255">
            <v>23.4</v>
          </cell>
        </row>
        <row r="4256">
          <cell r="A4256">
            <v>96833</v>
          </cell>
          <cell r="B4256" t="str">
            <v>LUVA DE REDUÇÃO PARA INStALAÇÕES Em PEX, DN 25 X 16 mm, CONEXÃO POR CRImPAGEm  FORNECImENtO E INStALAÇÃO. AF_06/2015</v>
          </cell>
          <cell r="C4256" t="str">
            <v>un.</v>
          </cell>
          <cell r="D4256">
            <v>21.97</v>
          </cell>
        </row>
        <row r="4257">
          <cell r="A4257">
            <v>96834</v>
          </cell>
          <cell r="B4257" t="str">
            <v>LUVA PARA INStALAÇÕES Em PEX, DN 32 mm, CONEXÃO POR CRImPAGEm  FORNECImENtO E INStALAÇÃO . AF_06/2015</v>
          </cell>
          <cell r="C4257" t="str">
            <v>un.</v>
          </cell>
          <cell r="D4257">
            <v>35.94</v>
          </cell>
        </row>
        <row r="4258">
          <cell r="A4258">
            <v>96835</v>
          </cell>
          <cell r="B4258" t="str">
            <v>CONEXÃO FIXA, ROSCA FÊmEA, PARA INStALAÇÕES Em PEX, DN 32 mm X 3/4", CONEXÃO POR CRImPAGEm  FORNECImENtO E INStALAÇÃO. AF_06/2015</v>
          </cell>
          <cell r="C4258" t="str">
            <v>un.</v>
          </cell>
          <cell r="D4258">
            <v>31.21</v>
          </cell>
        </row>
        <row r="4259">
          <cell r="A4259">
            <v>96836</v>
          </cell>
          <cell r="B4259" t="str">
            <v>LUVA DE REDUÇÃO PARA INStALAÇÕES Em PEX, DN 32 X 25 mm, CONEXÃO POR CRImPAGEm  FORNECImENtO E INStALAÇÃO. AF_06/2015</v>
          </cell>
          <cell r="C4259" t="str">
            <v>un.</v>
          </cell>
          <cell r="D4259">
            <v>33.17</v>
          </cell>
        </row>
        <row r="4260">
          <cell r="A4260">
            <v>96837</v>
          </cell>
          <cell r="B4260" t="str">
            <v>JOELhO 90 GRAUS, mEtÁLICO, PARA INStALAÇÕES Em PEX, DN 16 mm, CONEXÃO POR ANEL DESLIZANtE   FORNECImENtO E INStALAÇÃO. AF_06/2015</v>
          </cell>
          <cell r="C4260" t="str">
            <v>un.</v>
          </cell>
          <cell r="D4260">
            <v>18.579999999999998</v>
          </cell>
        </row>
        <row r="4261">
          <cell r="A4261">
            <v>96838</v>
          </cell>
          <cell r="B4261" t="str">
            <v>JOELhO 90 GRAUS, ROSCA FÊmEA tERmINAL, mEtÁLICO, PARA INStALAÇÕES Em PEX, DN 16mm X 1/2", CONEXÃO POR ANEL DESLIZANtE  FORNECImENtO E INStALAÇÃO. AF_06/2015</v>
          </cell>
          <cell r="C4261" t="str">
            <v>un.</v>
          </cell>
          <cell r="D4261">
            <v>17.16</v>
          </cell>
        </row>
        <row r="4262">
          <cell r="A4262">
            <v>96839</v>
          </cell>
          <cell r="B4262" t="str">
            <v>JOELhO, ROSCA FÊmEA, COm BASE FIXA, mEtÁLICO, PARA INStALAÇÕES Em PEX, DN 16mm X 1/2", CONEXÃO POR ANEL DESLIZANtE  FORNECImENtO E INStALAÇÃO. AF_06/2015</v>
          </cell>
          <cell r="C4262" t="str">
            <v>un.</v>
          </cell>
          <cell r="D4262">
            <v>16.91</v>
          </cell>
        </row>
        <row r="4263">
          <cell r="A4263">
            <v>96840</v>
          </cell>
          <cell r="B4263" t="str">
            <v>JOELhO 90 GRAUS, mEtÁLICO, PARA INStALAÇÕES Em PEX, DN 20 mm, CONEXÃO POR ANEL DESLIZANtE  FORNECImENtO E INStALAÇÃO . AF_06/2015</v>
          </cell>
          <cell r="C4263" t="str">
            <v>un.</v>
          </cell>
          <cell r="D4263">
            <v>21.73</v>
          </cell>
        </row>
        <row r="4264">
          <cell r="A4264">
            <v>96841</v>
          </cell>
          <cell r="B4264" t="str">
            <v>JOELhO 90 GRAUS, ROSCA FÊmEA tERmINAL, mEtÁLICO, PARA INStALAÇÕES Em PEX, DN 20 mm X 1/2", CONEXÃO POR ANEL DESLIZANtE  FORNECImENtO E INStALAÇÃO. AF_06/2015</v>
          </cell>
          <cell r="C4264" t="str">
            <v>un.</v>
          </cell>
          <cell r="D4264">
            <v>19.190000000000001</v>
          </cell>
        </row>
        <row r="4265">
          <cell r="A4265">
            <v>96842</v>
          </cell>
          <cell r="B4265" t="str">
            <v>JOELhO 90 GRAUS, ROSCA FÊmEA tERmINAL, mEtÁLICO, PARA INStALAÇÕES Em PEX, DN 20 mm X 3/4", CONEXÃO POR ANEL DESLIZANtE  FORNECImENtO E INStALAÇÃO. AF_06/2015</v>
          </cell>
          <cell r="C4265" t="str">
            <v>un.</v>
          </cell>
          <cell r="D4265">
            <v>24.05</v>
          </cell>
        </row>
        <row r="4266">
          <cell r="A4266">
            <v>96843</v>
          </cell>
          <cell r="B4266" t="str">
            <v>JOELhO ROSCA FÊmEA, COm BASE FIXA, mEtÁLICO, PARA INStALAÇÕES Em PEX, DN 20mm X 1/2", CONEXÃO POR ANEL DESLIZANtE  FORNECImENtO E INStALAÇÃO. AF_06/2015</v>
          </cell>
          <cell r="C4266" t="str">
            <v>un.</v>
          </cell>
          <cell r="D4266">
            <v>23.18</v>
          </cell>
        </row>
        <row r="4267">
          <cell r="A4267">
            <v>96844</v>
          </cell>
          <cell r="B4267" t="str">
            <v>JOELhO ROSCA FÊmEA, mÓVEL, mEtÁLICO, PARA INStALAÇÕES Em PEX, DN 20mm X 3/4", CONEXÃO POR ANEL DESLIZANtE  FORNECImENtO E INStALAÇÃO. AF_06/2015</v>
          </cell>
          <cell r="C4267" t="str">
            <v>un.</v>
          </cell>
          <cell r="D4267">
            <v>31.12</v>
          </cell>
        </row>
        <row r="4268">
          <cell r="A4268">
            <v>96845</v>
          </cell>
          <cell r="B4268" t="str">
            <v>JOELhO 90 GRAUS, mEtÁLICO, PARA INStALAÇÕES Em PEX, DN 25 mm, CONEXÃO POR ANEL DESLIZANtE   FORNECImENtO E INStALAÇÃO. AF_06/2015</v>
          </cell>
          <cell r="C4268" t="str">
            <v>un.</v>
          </cell>
          <cell r="D4268">
            <v>33.479999999999997</v>
          </cell>
        </row>
        <row r="4269">
          <cell r="A4269">
            <v>96846</v>
          </cell>
          <cell r="B4269" t="str">
            <v>JOELhO 90 GRAUS, ROSCA FÊmEA tERmINAL, mEtÁLICO, PARA INStALAÇÕES Em PEX, DN 25 mm X 3/4", CONEXÃO POR ANEL DESLIZANtE  FORNECImENtO E INStALAÇÃO. AF_06/2015</v>
          </cell>
          <cell r="C4269" t="str">
            <v>un.</v>
          </cell>
          <cell r="D4269">
            <v>26.7</v>
          </cell>
        </row>
        <row r="4270">
          <cell r="A4270">
            <v>96847</v>
          </cell>
          <cell r="B4270" t="str">
            <v>JOELhO ROSCA FÊmEA, COm BASE FIXA, mEtÁLICO, PARA INStALAÇÕES Em PEX, DN 25mm X 3/4", CONEXÃO POR ANEL DESLIZANtE  FORNECImENtO E INStALAÇÃO. AF_06/2015</v>
          </cell>
          <cell r="C4270" t="str">
            <v>un.</v>
          </cell>
          <cell r="D4270">
            <v>29.19</v>
          </cell>
        </row>
        <row r="4271">
          <cell r="A4271">
            <v>96848</v>
          </cell>
          <cell r="B4271" t="str">
            <v>JOELhO 90 GRAUS, mEtÁLICO, PARA INStALAÇÕES Em PEX, DN 32 mm, CONEXÃO POR ANEL DESLIZANtE  FORNECImENtO E INStALAÇÃO . AF_06/2015</v>
          </cell>
          <cell r="C4271" t="str">
            <v>un.</v>
          </cell>
          <cell r="D4271">
            <v>43.31</v>
          </cell>
        </row>
        <row r="4272">
          <cell r="A4272">
            <v>96849</v>
          </cell>
          <cell r="B4272" t="str">
            <v>JOELhO 90 GRAUS, PARA INStALAÇÕES Em PEX, DN 16 mm, CONEXÃO POR CRImPAGEm   FORNECImENtO E INStALAÇÃO. AF_06/2015</v>
          </cell>
          <cell r="C4272" t="str">
            <v>un.</v>
          </cell>
          <cell r="D4272">
            <v>15.88</v>
          </cell>
        </row>
        <row r="4273">
          <cell r="A4273">
            <v>96850</v>
          </cell>
          <cell r="B4273" t="str">
            <v>JOELhO 90 GRAUS, ROSCA FÊmEA tERmINAL, PARA INStALAÇÕES Em PEX, DN 16mm X 1/2", CONEXÃO POR CRImPAGEm  FORNECImENtO E INStALAÇÃO. AF_06/2015</v>
          </cell>
          <cell r="C4273" t="str">
            <v>un.</v>
          </cell>
          <cell r="D4273">
            <v>18.420000000000002</v>
          </cell>
        </row>
        <row r="4274">
          <cell r="A4274">
            <v>96851</v>
          </cell>
          <cell r="B4274" t="str">
            <v>JOELhO 90 GRAUS, ROSCA FÊmEA tERmINAL, PARA INStALAÇÕES Em PEX, DN 16mm X 3/4", CONEXÃO POR CRImPAGEm  FORNECImENtO E INStALAÇÃO. AF_06/2015</v>
          </cell>
          <cell r="C4274" t="str">
            <v>un.</v>
          </cell>
          <cell r="D4274">
            <v>24.1</v>
          </cell>
        </row>
        <row r="4275">
          <cell r="A4275">
            <v>96852</v>
          </cell>
          <cell r="B4275" t="str">
            <v>JOELhO 90 GRAUS, PARA INStALAÇÕES Em PEX, DN 20 mm, CONEXÃO POR CRImPAGEm   FORNECImENtO E INStALAÇÃO. AF_06/2015</v>
          </cell>
          <cell r="C4275" t="str">
            <v>un.</v>
          </cell>
          <cell r="D4275">
            <v>20.99</v>
          </cell>
        </row>
        <row r="4276">
          <cell r="A4276">
            <v>96853</v>
          </cell>
          <cell r="B4276" t="str">
            <v>JOELhO 90 GRAUS, ROSCA FÊmEA tERmINAL, PARA INStALAÇÕES Em PEX, DN 20mm X 1/2", CONEXÃO POR CRImPAGEm  FORNECImENtO E INStALAÇÃO. AF_06/2015</v>
          </cell>
          <cell r="C4276" t="str">
            <v>un.</v>
          </cell>
          <cell r="D4276">
            <v>23.47</v>
          </cell>
        </row>
        <row r="4277">
          <cell r="A4277">
            <v>96854</v>
          </cell>
          <cell r="B4277" t="str">
            <v>JOELhO 90 GRAUS, ROSCA FÊmEA tERmINAL, PARA INStALAÇÕES Em PEX, DN 20mm X 3/4", CONEXÃO POR CRImPAGEm  FORNECImENtO E INStALAÇÃO. AF_06/2015</v>
          </cell>
          <cell r="C4277" t="str">
            <v>un.</v>
          </cell>
          <cell r="D4277">
            <v>27.86</v>
          </cell>
        </row>
        <row r="4278">
          <cell r="A4278">
            <v>96855</v>
          </cell>
          <cell r="B4278" t="str">
            <v>JOELhO 90 GRAUS, PARA INStALAÇÕES Em PEX, DN 25 mm, CONEXÃO POR CRImPAGEm   FORNECImENtO E INStALAÇÃO. AF_06/2015</v>
          </cell>
          <cell r="C4278" t="str">
            <v>un.</v>
          </cell>
          <cell r="D4278">
            <v>26.02</v>
          </cell>
        </row>
        <row r="4279">
          <cell r="A4279">
            <v>96856</v>
          </cell>
          <cell r="B4279" t="str">
            <v>JOELhO 90 GRAUS, ROSCA FÊmEA tERmINAL, PARA INStALAÇÕES Em PEX, DN 25mm X 1/2", CONEXÃO POR CRImPAGEm  FORNECImENtO E INStALAÇÃO. AF_06/2015</v>
          </cell>
          <cell r="C4279" t="str">
            <v>un.</v>
          </cell>
          <cell r="D4279">
            <v>26.38</v>
          </cell>
        </row>
        <row r="4280">
          <cell r="A4280">
            <v>96857</v>
          </cell>
          <cell r="B4280" t="str">
            <v>JOELhO 90 GRAUS, ROSCA FÊmEA tERmINAL, PARA INStALAÇÕES Em PEX, DN 25mm X 1, CONEXÃO POR CRImPAGEm  FORNECImENtO E INStALAÇÃO. AF_06/2015</v>
          </cell>
          <cell r="C4280" t="str">
            <v>un.</v>
          </cell>
          <cell r="D4280">
            <v>41.24</v>
          </cell>
        </row>
        <row r="4281">
          <cell r="A4281">
            <v>96858</v>
          </cell>
          <cell r="B4281" t="str">
            <v>JOELhO 90 GRAUS, PARA INStALAÇÕES Em PEX, DN 32 mm, CONEXÃO POR CRImPAGEm   FORNECImENtO E INStALAÇÃO. AF_06/2015</v>
          </cell>
          <cell r="C4281" t="str">
            <v>un.</v>
          </cell>
          <cell r="D4281">
            <v>41.98</v>
          </cell>
        </row>
        <row r="4282">
          <cell r="A4282">
            <v>96859</v>
          </cell>
          <cell r="B4282" t="str">
            <v>JOELhO 90 GRAUS, ROSCA FÊmEA tERmINAL, PARA INStALAÇÕES Em PEX, DN 32 mm X 1", CONEXÃO POR CRImPAGEm  FORNECImENtO E INStALAÇÃO. AF_06/2015</v>
          </cell>
          <cell r="C4282" t="str">
            <v>un.</v>
          </cell>
          <cell r="D4282">
            <v>51.63</v>
          </cell>
        </row>
        <row r="4283">
          <cell r="A4283">
            <v>96860</v>
          </cell>
          <cell r="B4283" t="str">
            <v>tÊ, mEtÁLICO, PARA INStALAÇÕES Em PEX, DN 16 mm, CONEXÃO POR ANEL DESLIZANtE  FORNECImENtO E INStALAÇÃO. AF_06/2015</v>
          </cell>
          <cell r="C4283" t="str">
            <v>un.</v>
          </cell>
          <cell r="D4283">
            <v>21.77</v>
          </cell>
        </row>
        <row r="4284">
          <cell r="A4284">
            <v>96861</v>
          </cell>
          <cell r="B4284" t="str">
            <v>tÊ, ROSCA FÊmEA, mEtÁLICO, PARA INStALAÇÕES Em PEX, DN 16 mm X ½, CONEXÃO POR ANEL DESLIZANtE   FORNECImENtO E INStALAÇÃO. AF_06/2015</v>
          </cell>
          <cell r="C4284" t="str">
            <v>un.</v>
          </cell>
          <cell r="D4284">
            <v>23.37</v>
          </cell>
        </row>
        <row r="4285">
          <cell r="A4285">
            <v>96862</v>
          </cell>
          <cell r="B4285" t="str">
            <v>tÊ, mEtÁLICO, PARA INStALAÇÕES Em PEX, DN 20 mm, CONEXÃO POR ANEL DESLIZANtE  FORNECImENtO E INStALAÇÃO. AF_06/2015</v>
          </cell>
          <cell r="C4285" t="str">
            <v>un.</v>
          </cell>
          <cell r="D4285">
            <v>26.21</v>
          </cell>
        </row>
        <row r="4286">
          <cell r="A4286">
            <v>96863</v>
          </cell>
          <cell r="B4286" t="str">
            <v>tÊ, ROSCA FÊmEA, mEtÁLICO, PARA INStALAÇÕES Em PEX, DN 20 mm X ½, CONEXÃO POR ANEL DESLIZANtE   FORNECImENtO E INStALAÇÃO. AF_06/2015</v>
          </cell>
          <cell r="C4286" t="str">
            <v>un.</v>
          </cell>
          <cell r="D4286">
            <v>25.94</v>
          </cell>
        </row>
        <row r="4287">
          <cell r="A4287">
            <v>96864</v>
          </cell>
          <cell r="B4287" t="str">
            <v>tÊ, mEtÁLICO, PARA INStALAÇÕES Em PEX, DN 25 mm, CONEXÃO POR ANEL DESLIZANtE  FORNECImENtO E INStALAÇÃO. AF_06/2015</v>
          </cell>
          <cell r="C4287" t="str">
            <v>un.</v>
          </cell>
          <cell r="D4287">
            <v>40.33</v>
          </cell>
        </row>
        <row r="4288">
          <cell r="A4288">
            <v>96865</v>
          </cell>
          <cell r="B4288" t="str">
            <v>tÊ, ROSCA FÊmEA, mEtÁLICO, PARA INStALAÇÕES Em PEX, DN 25 mm X 3/4", CONEXÃO POR ANEL DESLIZANtE  FORNECImENtO E INStALAÇÃO. AF_06/2015</v>
          </cell>
          <cell r="C4288" t="str">
            <v>un.</v>
          </cell>
          <cell r="D4288">
            <v>39.549999999999997</v>
          </cell>
        </row>
        <row r="4289">
          <cell r="A4289">
            <v>96866</v>
          </cell>
          <cell r="B4289" t="str">
            <v>tÊ, mEtÁLICO, PARA INStALAÇÕES Em PEX, DN 32 mm, CONEXÃO POR ANEL DESLIZANtE  FORNECImENtO E INStALAÇÃO. AF_06/2015</v>
          </cell>
          <cell r="C4289" t="str">
            <v>un.</v>
          </cell>
          <cell r="D4289">
            <v>52.84</v>
          </cell>
        </row>
        <row r="4290">
          <cell r="A4290">
            <v>96867</v>
          </cell>
          <cell r="B4290" t="str">
            <v>tÊ, ROSCA mAChO, mEtÁLICO, PARA INStALAÇÕES Em PEX, DN 32 mm X 1", CONEXÃO POR ANEL DESLIZANtE  FORNECImENtO E INStALAÇÃO. AF_06/2015</v>
          </cell>
          <cell r="C4290" t="str">
            <v>un.</v>
          </cell>
          <cell r="D4290">
            <v>60.94</v>
          </cell>
        </row>
        <row r="4291">
          <cell r="A4291">
            <v>96868</v>
          </cell>
          <cell r="B4291" t="str">
            <v>tÊ, PARA INStALAÇÕES Em PEX, DN 16 mm, CONEXÃO POR CRImPAGEm  FORNECImENtO E INStALAÇÃO. AF_06/2015</v>
          </cell>
          <cell r="C4291" t="str">
            <v>un.</v>
          </cell>
          <cell r="D4291">
            <v>24.41</v>
          </cell>
        </row>
        <row r="4292">
          <cell r="A4292">
            <v>96869</v>
          </cell>
          <cell r="B4292" t="str">
            <v>tÊ, PARA INStALAÇÕES Em PEX, DN 20 mm, CONEXÃO POR CRImPAGEm  FORNECImENtO E INStALAÇÃO. AF_06/2015</v>
          </cell>
          <cell r="C4292" t="str">
            <v>un.</v>
          </cell>
          <cell r="D4292">
            <v>29.13</v>
          </cell>
        </row>
        <row r="4293">
          <cell r="A4293">
            <v>96870</v>
          </cell>
          <cell r="B4293" t="str">
            <v>tÊ, PEX, DN 25 mm, CONEXÃO POR CRImPAGEm  FORNECImENtO E INStALAÇÃO. AF_06/2015</v>
          </cell>
          <cell r="C4293" t="str">
            <v>un.</v>
          </cell>
          <cell r="D4293">
            <v>45.46</v>
          </cell>
        </row>
        <row r="4294">
          <cell r="A4294">
            <v>96871</v>
          </cell>
          <cell r="B4294" t="str">
            <v>tÊ, PARA INStALAÇÕES Em PEX, DN 32 mm, CONEXÃO POR CRImPAGEm  FORNECImENtO E INStALAÇÃO. AF_06/2015</v>
          </cell>
          <cell r="C4294" t="str">
            <v>un.</v>
          </cell>
          <cell r="D4294">
            <v>65.510000000000005</v>
          </cell>
        </row>
        <row r="4295">
          <cell r="A4295">
            <v>96872</v>
          </cell>
          <cell r="B4295" t="str">
            <v>DIStRIBUIDOR 2 SAÍDAS, mEtÁLICO, PARA INStALAÇÕES Em PEX, ENtRADA DE 3/4" X 2 SAÍDAS DE 1/2", CONEXÃO POR ANEL DESLIZANtE  FORNECImENtO E INStALAÇÃO. AF_06/2015</v>
          </cell>
          <cell r="C4295" t="str">
            <v>un.</v>
          </cell>
          <cell r="D4295">
            <v>61.38</v>
          </cell>
        </row>
        <row r="4296">
          <cell r="A4296">
            <v>96873</v>
          </cell>
          <cell r="B4296" t="str">
            <v>DIStRIBUIDOR 2 SAÍDAS, mEtÁLICO, PARA INStALAÇÕES Em PEX, ENtRADA DE 1" X 2 SAÍDAS DE 1/2", CONEXÃO POR ANEL DESLIZANtE  FORNECImENtO E INStALAÇÃO. AF_06/2015</v>
          </cell>
          <cell r="C4296" t="str">
            <v>un.</v>
          </cell>
          <cell r="D4296">
            <v>70.319999999999993</v>
          </cell>
        </row>
        <row r="4297">
          <cell r="A4297">
            <v>96874</v>
          </cell>
          <cell r="B4297" t="str">
            <v>DIStRIBUIDOR 3 SAÍDAS, mEtÁLICO, PARA INStALAÇÕES Em PEX, ENtRADA DE 3/4" X 3 SAÍDAS DE 1/2", CONEXÃO POR ANEL DESLIZANtE  FORNECImENtO E INStALAÇÃO . AF_06/2015</v>
          </cell>
          <cell r="C4297" t="str">
            <v>un.</v>
          </cell>
          <cell r="D4297">
            <v>75.12</v>
          </cell>
        </row>
        <row r="4298">
          <cell r="A4298">
            <v>96875</v>
          </cell>
          <cell r="B4298" t="str">
            <v>DIStRIBUIDOR 3 SAÍDAS, mEtÁLICO, PARA INStALAÇÕES Em PEX, ENtRADA DE 1 X 3 SAÍDAS DE 1/2, CONEXÃO POR ANEL DESLIZANtE   FORNECImENtO E INStALAÇÃO. AF_06/2015</v>
          </cell>
          <cell r="C4298" t="str">
            <v>un.</v>
          </cell>
          <cell r="D4298">
            <v>89.5</v>
          </cell>
        </row>
        <row r="4299">
          <cell r="A4299">
            <v>96876</v>
          </cell>
          <cell r="B4299" t="str">
            <v>DIStRIBUIDOR 2 SAÍDAS, PARA INStALAÇÕES Em PEX, ENtRADA DE 32 mm X 2 SAÍDAS DE 16 mm, CONEXÃO POR CRImPAGEm FORNECImENtO E INStALAÇÃO. AF_06/2015</v>
          </cell>
          <cell r="C4299" t="str">
            <v>un.</v>
          </cell>
          <cell r="D4299">
            <v>154.81</v>
          </cell>
        </row>
        <row r="4300">
          <cell r="A4300">
            <v>96877</v>
          </cell>
          <cell r="B4300" t="str">
            <v>DIStRIBUIDOR 2 SAÍDAS, PARA INStALAÇÕES Em PEX, ENtRADA DE 32 mm X 2 SAÍDAS DE 20 mm, CONEXÃO POR CRImPAGEm  FORNECImENtO E INStALAÇÃO. AF_06/2015</v>
          </cell>
          <cell r="C4300" t="str">
            <v>un.</v>
          </cell>
          <cell r="D4300">
            <v>165.25</v>
          </cell>
        </row>
        <row r="4301">
          <cell r="A4301">
            <v>96878</v>
          </cell>
          <cell r="B4301" t="str">
            <v>DIStRIBUIDOR 2 SAÍDAS, PARA INStALAÇÕES Em PEX, ENtRADA DE 32 mm X 2 SAÍDAS DE 25 mm, CONEXÃO POR CRImPAGEm  FORNECImENtO E INStALAÇÃO. AF_06/2015</v>
          </cell>
          <cell r="C4301" t="str">
            <v>un.</v>
          </cell>
          <cell r="D4301">
            <v>167.2</v>
          </cell>
        </row>
        <row r="4302">
          <cell r="A4302">
            <v>96879</v>
          </cell>
          <cell r="B4302" t="str">
            <v>DIStRIBUIDOR 3 SAÍDAS, PARA INStALAÇÕES Em PEX, ENtRADA DE 32 mm X 3 SAÍDAS DE 16 mm, CONEXÃO POR CRImPAGEm  FORNECImENtO E INStALAÇÃO. AF_06/2015</v>
          </cell>
          <cell r="C4302" t="str">
            <v>un.</v>
          </cell>
          <cell r="D4302">
            <v>168.68</v>
          </cell>
        </row>
        <row r="4303">
          <cell r="A4303">
            <v>96880</v>
          </cell>
          <cell r="B4303" t="str">
            <v>DIStRIBUIDOR 3 SAÍDAS, PARA INStALAÇÕES Em PEX, ENtRADA DE 32 mm X 3 SAÍDAS DE 20 mm, CONEXÃO POR CRImPAGEm  FORNECImENtO E INStALAÇÃO. AF_06/2015</v>
          </cell>
          <cell r="C4303" t="str">
            <v>un.</v>
          </cell>
          <cell r="D4303">
            <v>192.05</v>
          </cell>
        </row>
        <row r="4304">
          <cell r="A4304">
            <v>96881</v>
          </cell>
          <cell r="B4304" t="str">
            <v>DIStRIBUIDOR 3 SAÍDAS, PARA INStALAÇÕES Em PEX, ENtRADA DE 32 mm X 3 SAÍDAS DE 25 mm, CONEXÃO POR CRImPAGEm  FORNECImENtO E INStALAÇÃO. AF_06/2015</v>
          </cell>
          <cell r="C4304" t="str">
            <v>un.</v>
          </cell>
          <cell r="D4304">
            <v>202.64</v>
          </cell>
        </row>
        <row r="4305">
          <cell r="A4305">
            <v>97425</v>
          </cell>
          <cell r="B4305" t="str">
            <v>FLANGE Em AÇO, DN 15 mm X 1/2'', INStALADO Em RESERVAÇÃO DE ÁGUA DE EDIFICAÇÃO QUE POSSUA RESERVAtÓRIO DE FIBRA/FIBROCImENtO - FORNECImENtO E INStALAÇÃO. AF_06/2016</v>
          </cell>
          <cell r="C4305" t="str">
            <v>un.</v>
          </cell>
          <cell r="D4305">
            <v>24</v>
          </cell>
        </row>
        <row r="4306">
          <cell r="A4306">
            <v>97426</v>
          </cell>
          <cell r="B4306" t="str">
            <v>FLANGE Em AÇO, DN 20 mm X 3/4'', INStALADO Em RESERVAÇÃO DE ÁGUA DE EDIFICAÇÃO QUE POSSUA RESERVAtÓRIO DE FIBRA/FIBROCImENtO - FORNECImENtO E INStALAÇÃO. AF_06/2016</v>
          </cell>
          <cell r="C4306" t="str">
            <v>un.</v>
          </cell>
          <cell r="D4306">
            <v>28.77</v>
          </cell>
        </row>
        <row r="4307">
          <cell r="A4307">
            <v>97427</v>
          </cell>
          <cell r="B4307" t="str">
            <v>FLANGE Em AÇO, DN 25 mm X 1'', INStALADO Em RESERVAÇÃO DE ÁGUA DE EDIFICAÇÃO QUE POSSUA RESERVAtÓRIO DE FIBRA/FIBROCImENtO - FORNECImENtO E INStALAÇÃO. AF_06/2016</v>
          </cell>
          <cell r="C4307" t="str">
            <v>un.</v>
          </cell>
          <cell r="D4307">
            <v>32.380000000000003</v>
          </cell>
        </row>
        <row r="4308">
          <cell r="A4308">
            <v>97428</v>
          </cell>
          <cell r="B4308" t="str">
            <v>FLANGE Em AÇO, DN 32 mm X 1 1/4'', INStALADO Em RESERVAÇÃO DE ÁGUA DE EDIFICAÇÃO QUE POSSUA RESERVAtÓRIO DE FIBRA/FIBROCImENtO - FORNECImENtO E INStALAÇÃO. AF_06/2016</v>
          </cell>
          <cell r="C4308" t="str">
            <v>un.</v>
          </cell>
          <cell r="D4308">
            <v>40.76</v>
          </cell>
        </row>
        <row r="4309">
          <cell r="A4309">
            <v>97429</v>
          </cell>
          <cell r="B4309" t="str">
            <v>FLANGE Em AÇO, DN 40 mm X 1 1/2'', INStALADO Em RESERVAÇÃO DE ÁGUA DE EDIFICAÇÃO QUE POSSUA RESERVAtÓRIO DE FIBRA/FIBROCImENtO - FORNECImENtO E INStALAÇÃO. AF_06/2016</v>
          </cell>
          <cell r="C4309" t="str">
            <v>un.</v>
          </cell>
          <cell r="D4309">
            <v>48.47</v>
          </cell>
        </row>
        <row r="4310">
          <cell r="A4310">
            <v>97430</v>
          </cell>
          <cell r="B4310" t="str">
            <v>ACOPLAmENtO RÍGIDO Em AÇO, CONEXÃO RANhURADA, DN 50 (2"), INStALADO Em PRUmADAS - FORNECImENtO E INStALAÇÃO. AF_12/2015</v>
          </cell>
          <cell r="C4310" t="str">
            <v>un.</v>
          </cell>
          <cell r="D4310">
            <v>28.41</v>
          </cell>
        </row>
        <row r="4311">
          <cell r="A4311">
            <v>97431</v>
          </cell>
          <cell r="B4311" t="str">
            <v>ACOPLAmENtO RÍGIDO Em AÇO, CONEXÃO RANhURADA, DN 65 (2 1/2"), INStALADO Em PRUmADAS - FORNECImENtO E INStALAÇÃO. AF_12/2015</v>
          </cell>
          <cell r="C4311" t="str">
            <v>un.</v>
          </cell>
          <cell r="D4311">
            <v>31.86</v>
          </cell>
        </row>
        <row r="4312">
          <cell r="A4312">
            <v>97432</v>
          </cell>
          <cell r="B4312" t="str">
            <v>ACOPLAmENtO RÍGIDO Em AÇO, CONEXÃO RANhURADA, DN 80 (3"), INStALADO Em PRUmADAS - FORNECImENtO E INStALAÇÃO. AF_12/2015</v>
          </cell>
          <cell r="C4312" t="str">
            <v>un.</v>
          </cell>
          <cell r="D4312">
            <v>35.979999999999997</v>
          </cell>
        </row>
        <row r="4313">
          <cell r="A4313">
            <v>97433</v>
          </cell>
          <cell r="B4313" t="str">
            <v>CURVA 45 GRAUS, Em AÇO, CONEXÃO RANhURADA, DN 50 (2), INStALADO Em PRUmADAS - FORNECImENtO E INStALAÇÃO. AF_12/2015</v>
          </cell>
          <cell r="C4313" t="str">
            <v>un.</v>
          </cell>
          <cell r="D4313">
            <v>61.37</v>
          </cell>
        </row>
        <row r="4314">
          <cell r="A4314">
            <v>97434</v>
          </cell>
          <cell r="B4314" t="str">
            <v>CURVA 90 GRAUS, Em AÇO, CONEXÃO RANhURADA, DN 50 (2"), INStALADO Em PRUmADAS - FORNECImENtO E INStALAÇÃO. AF_12/2015</v>
          </cell>
          <cell r="C4314" t="str">
            <v>un.</v>
          </cell>
          <cell r="D4314">
            <v>62.39</v>
          </cell>
        </row>
        <row r="4315">
          <cell r="A4315">
            <v>97435</v>
          </cell>
          <cell r="B4315" t="str">
            <v>CURVA 45 GRAUS, Em AÇO, CONEXÃO RANhURADA, DN 65 (2 1/2"), INStALADO Em PRUmADAS - FORNECImENtO E INStALAÇÃO. AF_12/2015</v>
          </cell>
          <cell r="C4315" t="str">
            <v>un.</v>
          </cell>
          <cell r="D4315">
            <v>71.67</v>
          </cell>
        </row>
        <row r="4316">
          <cell r="A4316">
            <v>97436</v>
          </cell>
          <cell r="B4316" t="str">
            <v>CURVA 90 GRAUS, Em AÇO, CONEXÃO RANhURADA, DN 65 (2 1/2), INStALADO Em PRUmADAS - FORNECImENtO E INStALAÇÃO. AF_12/2015</v>
          </cell>
          <cell r="C4316" t="str">
            <v>un.</v>
          </cell>
          <cell r="D4316">
            <v>73.64</v>
          </cell>
        </row>
        <row r="4317">
          <cell r="A4317">
            <v>97437</v>
          </cell>
          <cell r="B4317" t="str">
            <v>CURVA 45 GRAUS, Em AÇO, CONEXÃO RANhURADA, DN 80 (3"), INStALADO Em PRUmADAS - FORNECImENtO E INStALAÇÃO. AF_12/2015</v>
          </cell>
          <cell r="C4317" t="str">
            <v>un.</v>
          </cell>
          <cell r="D4317">
            <v>81.96</v>
          </cell>
        </row>
        <row r="4318">
          <cell r="A4318">
            <v>97438</v>
          </cell>
          <cell r="B4318" t="str">
            <v>CURVA 90 GRAUS, Em AÇO, CONEXÃO RANhURADA, DN 80 (3"), INStALADO Em PRUmADAS - FORNECImENtO E INStALAÇÃO. AF_12/2015</v>
          </cell>
          <cell r="C4318" t="str">
            <v>un.</v>
          </cell>
          <cell r="D4318">
            <v>84.07</v>
          </cell>
        </row>
        <row r="4319">
          <cell r="A4319">
            <v>97439</v>
          </cell>
          <cell r="B4319" t="str">
            <v>tÊ, Em AÇO, CONEXÃO RANhURADA, DN 50 (2"), INStALADO Em PRUmADAS - FORNECImENtO E INStALAÇÃO. AF_12/2015</v>
          </cell>
          <cell r="C4319" t="str">
            <v>un.</v>
          </cell>
          <cell r="D4319">
            <v>91.65</v>
          </cell>
        </row>
        <row r="4320">
          <cell r="A4320">
            <v>97440</v>
          </cell>
          <cell r="B4320" t="str">
            <v>tÊ, Em AÇO, CONEXÃO RANhURADA, DN 65 (2 1/2"), INStALADO Em PRUmADAS - FORNECImENtO E INStALAÇÃO. AF_12/2015</v>
          </cell>
          <cell r="C4320" t="str">
            <v>un.</v>
          </cell>
          <cell r="D4320">
            <v>109.46</v>
          </cell>
        </row>
        <row r="4321">
          <cell r="A4321">
            <v>97442</v>
          </cell>
          <cell r="B4321" t="str">
            <v>tÊ, Em AÇO, CONEXÃO RANhURADA, DN 80 (3"), INStALADO Em PRUmADAS - FORNECImENtO E INStALAÇÃO. AF_12/2015</v>
          </cell>
          <cell r="C4321" t="str">
            <v>un.</v>
          </cell>
          <cell r="D4321">
            <v>121.17</v>
          </cell>
        </row>
        <row r="4322">
          <cell r="A4322">
            <v>97443</v>
          </cell>
          <cell r="B4322" t="str">
            <v>LUVA, Em AÇO, CONEXÃO SOLDADA, DN 50 (2"), INStALADO Em PRUmADAS - FORNECImENtO E INStALAÇÃO. AF_12/2015</v>
          </cell>
          <cell r="C4322" t="str">
            <v>un.</v>
          </cell>
          <cell r="D4322">
            <v>66.39</v>
          </cell>
        </row>
        <row r="4323">
          <cell r="A4323">
            <v>97444</v>
          </cell>
          <cell r="B4323" t="str">
            <v>LUVA COm REDUÇÃO, Em AÇO, CONEXÃO SOLDADA, DN 50 X 40 mm (2 X 1 1/2), INStALADO Em PRUmADAS - FORNECImENtO E INStALAÇÃO. AF_12/2015</v>
          </cell>
          <cell r="C4323" t="str">
            <v>un.</v>
          </cell>
          <cell r="D4323">
            <v>75.459999999999994</v>
          </cell>
        </row>
        <row r="4324">
          <cell r="A4324">
            <v>97446</v>
          </cell>
          <cell r="B4324" t="str">
            <v>LUVA, Em AÇO, CONEXÃO SOLDADA, DN 65 (2 1/2"), INStALADO Em PRUmADAS - FORNECImENtO E INStALAÇÃO. AF_12/2015</v>
          </cell>
          <cell r="C4324" t="str">
            <v>un.</v>
          </cell>
          <cell r="D4324">
            <v>121.34</v>
          </cell>
        </row>
        <row r="4325">
          <cell r="A4325">
            <v>97447</v>
          </cell>
          <cell r="B4325" t="str">
            <v>LUVA COm REDUÇÃO, Em AÇO, CONEXÃO SOLDADA, DN 65 X 50 mm (2 1/2" X 2"), INStALADO Em PRUmADAS - FORNECImENtO E INStALAÇÃO. AF_12/2015</v>
          </cell>
          <cell r="C4325" t="str">
            <v>un.</v>
          </cell>
          <cell r="D4325">
            <v>121.34</v>
          </cell>
        </row>
        <row r="4326">
          <cell r="A4326">
            <v>97449</v>
          </cell>
          <cell r="B4326" t="str">
            <v>LUVA, Em AÇO, CONEXÃO SOLDADA, DN 80 (3), INStALADO Em PRUmADAS - FORNECImENtO E INStALAÇÃO. AF_12/2015</v>
          </cell>
          <cell r="C4326" t="str">
            <v>un.</v>
          </cell>
          <cell r="D4326">
            <v>129.96</v>
          </cell>
        </row>
        <row r="4327">
          <cell r="A4327">
            <v>97450</v>
          </cell>
          <cell r="B4327" t="str">
            <v>LUVA COm REDUÇÃO, Em AÇO, CONEXÃO SOLDADA, DN 80 X 65 mm (3" X 2 1/2"), INStALADO Em PRUmADAS - FORNECImENtO E INStALAÇÃO. AF_12/2015</v>
          </cell>
          <cell r="C4327" t="str">
            <v>un.</v>
          </cell>
          <cell r="D4327">
            <v>154.66</v>
          </cell>
        </row>
        <row r="4328">
          <cell r="A4328">
            <v>97452</v>
          </cell>
          <cell r="B4328" t="str">
            <v>CURVA 45 GRAUS, Em AÇO, CONEXÃO SOLDADA, DN 50 (2), INStALADO Em PRUmADAS - FORNECImENtO E INStALAÇÃO. AF_12/2015</v>
          </cell>
          <cell r="C4328" t="str">
            <v>un.</v>
          </cell>
          <cell r="D4328">
            <v>106.82</v>
          </cell>
        </row>
        <row r="4329">
          <cell r="A4329">
            <v>97453</v>
          </cell>
          <cell r="B4329" t="str">
            <v>CURVA 90 GRAUS, Em AÇO, CONEXÃO SOLDADA, DN 50 (2), INStALADO Em PRUmADAS - FORNECImENtO E INStALAÇÃO. AF_12/2015</v>
          </cell>
          <cell r="C4329" t="str">
            <v>un.</v>
          </cell>
          <cell r="D4329">
            <v>112</v>
          </cell>
        </row>
        <row r="4330">
          <cell r="A4330">
            <v>97454</v>
          </cell>
          <cell r="B4330" t="str">
            <v>CURVA 45 GRAUS, Em AÇO, CONEXÃO SOLDADA, DN 65 (2 1/2), INStALADO Em PRUmADAS - FORNECImENtO E INStALAÇÃO. AF_12/2015</v>
          </cell>
          <cell r="C4330" t="str">
            <v>un.</v>
          </cell>
          <cell r="D4330">
            <v>168.62</v>
          </cell>
        </row>
        <row r="4331">
          <cell r="A4331">
            <v>97455</v>
          </cell>
          <cell r="B4331" t="str">
            <v>CURVA 90 GRAUS, Em AÇO, CONEXÃO SOLDADA, DN 65 (2 1/2), INStALADO Em PRUmADAS - FORNECImENtO E INStALAÇÃO. AF_12/2015</v>
          </cell>
          <cell r="C4331" t="str">
            <v>un.</v>
          </cell>
          <cell r="D4331">
            <v>176.9</v>
          </cell>
        </row>
        <row r="4332">
          <cell r="A4332">
            <v>97456</v>
          </cell>
          <cell r="B4332" t="str">
            <v>CURVA 45 GRAUS, Em AÇO, CONEXÃO SOLDADA, DN 80 (3), INStALADO Em PRUmADAS - FORNECImENtO E INStALAÇÃO. AF_12/2015</v>
          </cell>
          <cell r="C4332" t="str">
            <v>un.</v>
          </cell>
          <cell r="D4332">
            <v>352.55</v>
          </cell>
        </row>
        <row r="4333">
          <cell r="A4333">
            <v>97457</v>
          </cell>
          <cell r="B4333" t="str">
            <v>CURVA 90 GRAUS, Em AÇO, CONEXÃO SOLDADA, DN 80 (3), INStALADO Em PRUmADAS - FORNECImENtO E INStALAÇÃO. AF_12/2015</v>
          </cell>
          <cell r="C4333" t="str">
            <v>un.</v>
          </cell>
          <cell r="D4333">
            <v>315.39</v>
          </cell>
        </row>
        <row r="4334">
          <cell r="A4334">
            <v>97458</v>
          </cell>
          <cell r="B4334" t="str">
            <v>tÊ, Em AÇO, CONEXÃO SOLDADA, DN 50 (2"), INStALADO Em PRUmADAS - FORNECImENtO E INStALAÇÃO. AF_12/2015</v>
          </cell>
          <cell r="C4334" t="str">
            <v>un.</v>
          </cell>
          <cell r="D4334">
            <v>163.32</v>
          </cell>
        </row>
        <row r="4335">
          <cell r="A4335">
            <v>97459</v>
          </cell>
          <cell r="B4335" t="str">
            <v>tÊ, Em AÇO, CONEXÃO SOLDADA, DN 65 (2 1/2"), INStALADO Em PRUmADAS - FORNECImENtO E INStALAÇÃO. AF_12/2015</v>
          </cell>
          <cell r="C4335" t="str">
            <v>un.</v>
          </cell>
          <cell r="D4335">
            <v>262.16000000000003</v>
          </cell>
        </row>
        <row r="4336">
          <cell r="A4336">
            <v>97460</v>
          </cell>
          <cell r="B4336" t="str">
            <v>tÊ, Em AÇO, CONEXÃO SOLDADA, DN 80 (3"), INStALADO Em PRUmADAS - FORNECImENtO E INStALAÇÃO. AF_12/2015</v>
          </cell>
          <cell r="C4336" t="str">
            <v>un.</v>
          </cell>
          <cell r="D4336">
            <v>388.25</v>
          </cell>
        </row>
        <row r="4337">
          <cell r="A4337">
            <v>97461</v>
          </cell>
          <cell r="B4337" t="str">
            <v>LUVA, Em AÇO, CONEXÃO SOLDADA, DN 25 (1), INStALADO Em REDE DE ALImENtAÇÃO PARA hIDRANtE - FORNECImENtO E INStALAÇÃO. AF_12/2015</v>
          </cell>
          <cell r="C4337" t="str">
            <v>un.</v>
          </cell>
          <cell r="D4337">
            <v>20.67</v>
          </cell>
        </row>
        <row r="4338">
          <cell r="A4338">
            <v>97462</v>
          </cell>
          <cell r="B4338" t="str">
            <v>LUVA COm REDUÇÃO, Em AÇO, CONEXÃO SOLDADA, DN 25 X 20 mm (1 X 3/4), INStALADO Em REDE DE ALImENtAÇÃO PARA hIDRANtE - FORNECImENtO E INStALAÇÃO. AF_12/2015</v>
          </cell>
          <cell r="C4338" t="str">
            <v>un.</v>
          </cell>
          <cell r="D4338">
            <v>18.010000000000002</v>
          </cell>
        </row>
        <row r="4339">
          <cell r="A4339">
            <v>97464</v>
          </cell>
          <cell r="B4339" t="str">
            <v>LUVA, Em AÇO, CONEXÃO SOLDADA, DN 32 (1 1/4), INStALADO Em REDE DE ALImENtAÇÃO PARA hIDRANtE - FORNECImENtO E INStALAÇÃO. AF_12/2015</v>
          </cell>
          <cell r="C4339" t="str">
            <v>un.</v>
          </cell>
          <cell r="D4339">
            <v>29.03</v>
          </cell>
        </row>
        <row r="4340">
          <cell r="A4340">
            <v>97465</v>
          </cell>
          <cell r="B4340" t="str">
            <v>LUVA COm REDUÇÃO, Em AÇO, CONEXÃO SOLDADA, DN 32 X 25 mm (1 1/4  X 1), INStALADO Em REDE DE ALImENtAÇÃO PARA hIDRANtE - FORNECImENtO E INStALAÇÃO. AF_12/2015</v>
          </cell>
          <cell r="C4340" t="str">
            <v>un.</v>
          </cell>
          <cell r="D4340">
            <v>33.520000000000003</v>
          </cell>
        </row>
        <row r="4341">
          <cell r="A4341">
            <v>97467</v>
          </cell>
          <cell r="B4341" t="str">
            <v>LUVA, Em AÇO, CONEXÃO SOLDADA, DN 40 (1 1/2), INStALADO Em REDE DE ALImENtAÇÃO PARA hIDRANtE - FORNECImENtO E INStALAÇÃO. AF_12/2015</v>
          </cell>
          <cell r="C4341" t="str">
            <v>un.</v>
          </cell>
          <cell r="D4341">
            <v>36.74</v>
          </cell>
        </row>
        <row r="4342">
          <cell r="A4342">
            <v>97468</v>
          </cell>
          <cell r="B4342" t="str">
            <v>LUVA COm REDUÇÃO, Em AÇO, CONEXÃO SOLDADA, DN 40  X 32 mm (1 1/2 X 1 1/4), INStALADO Em REDE DE ALImENtAÇÃO PARA hIDRANtE - FORNECImENtO E INStALAÇÃO. AF_12/2015</v>
          </cell>
          <cell r="C4342" t="str">
            <v>un.</v>
          </cell>
          <cell r="D4342">
            <v>42.48</v>
          </cell>
        </row>
        <row r="4343">
          <cell r="A4343">
            <v>97470</v>
          </cell>
          <cell r="B4343" t="str">
            <v>LUVA, Em AÇO, CONEXÃO SOLDADA, DN 50 (2), INStALADO Em REDE DE ALImENtAÇÃO PARA hIDRANtE - FORNECImENtO E INStALAÇÃO. AF_12/2015</v>
          </cell>
          <cell r="C4343" t="str">
            <v>un.</v>
          </cell>
          <cell r="D4343">
            <v>52.63</v>
          </cell>
        </row>
        <row r="4344">
          <cell r="A4344">
            <v>97471</v>
          </cell>
          <cell r="B4344" t="str">
            <v>LUVA COm REDUÇÃO, Em AÇO, CONEXÃO SOLDADA, DN 50 X 40 mm (2 X 1 1/2), INStALADO Em REDE DE ALImENtAÇÃO PARA hIDRANtE - FORNECImENtO E INStALAÇÃO. AF_12/2015</v>
          </cell>
          <cell r="C4344" t="str">
            <v>un.</v>
          </cell>
          <cell r="D4344">
            <v>61.7</v>
          </cell>
        </row>
        <row r="4345">
          <cell r="A4345">
            <v>97474</v>
          </cell>
          <cell r="B4345" t="str">
            <v>LUVA, Em AÇO, CONEXÃO SOLDADA, DN 65 (2 1/2), INStALADO Em REDE DE ALImENtAÇÃO PARA hIDRANtE - FORNECImENtO E INStALAÇÃO. AF_12/2015</v>
          </cell>
          <cell r="C4345" t="str">
            <v>un.</v>
          </cell>
          <cell r="D4345">
            <v>91.59</v>
          </cell>
        </row>
        <row r="4346">
          <cell r="A4346">
            <v>97475</v>
          </cell>
          <cell r="B4346" t="str">
            <v>LUVA COm REDUÇÃO, Em AÇO, CONEXÃO SOLDADA, DN 65 X 50 mm (2 1/2 X 2), INStALADO Em REDE DE ALImENtAÇÃO PARA hIDRANtE - FORNECImENtO E INStALAÇÃO. AF_12/2015</v>
          </cell>
          <cell r="C4346" t="str">
            <v>un.</v>
          </cell>
          <cell r="D4346">
            <v>109.93</v>
          </cell>
        </row>
        <row r="4347">
          <cell r="A4347">
            <v>97477</v>
          </cell>
          <cell r="B4347" t="str">
            <v>LUVA, Em AÇO, CONEXÃO SOLDADA, DN 80 (3), INStALADO Em REDE DE ALImENtAÇÃO PARA hIDRANtE - FORNECImENtO E INStALAÇÃO. AF_12/2015</v>
          </cell>
          <cell r="C4347" t="str">
            <v>un.</v>
          </cell>
          <cell r="D4347">
            <v>120.9</v>
          </cell>
        </row>
        <row r="4348">
          <cell r="A4348">
            <v>97478</v>
          </cell>
          <cell r="B4348" t="str">
            <v>LUVA COm REDUÇÃO, Em AÇO, CONEXÃO SOLDADA, DN 80 X 65 mm (3 X 2 1/2), INStALADO Em REDE DE ALImENtAÇÃO PARA hIDRANtE - FORNECImENtO E INStALAÇÃO. AF_12/2015</v>
          </cell>
          <cell r="C4348" t="str">
            <v>un.</v>
          </cell>
          <cell r="D4348">
            <v>145.6</v>
          </cell>
        </row>
        <row r="4349">
          <cell r="A4349">
            <v>97479</v>
          </cell>
          <cell r="B4349" t="str">
            <v>CURVA 45 GRAUS, Em AÇO, CONEXÃO SOLDADA, DN 25 (1), INStALADO Em REDE DE ALImENtAÇÃO PARA hIDRANtE - FORNECImENtO E INStALAÇÃO. AF_12/2015</v>
          </cell>
          <cell r="C4349" t="str">
            <v>un.</v>
          </cell>
          <cell r="D4349">
            <v>32.72</v>
          </cell>
        </row>
        <row r="4350">
          <cell r="A4350">
            <v>97480</v>
          </cell>
          <cell r="B4350" t="str">
            <v>CURVA 90 GRAUS, Em AÇO, CONEXÃO SOLDADA, DN 25 (1), INStALADO Em REDE DE ALImENtAÇÃO PARA hIDRANtE - FORNECImENtO E INStALAÇÃO. AF_12/2015</v>
          </cell>
          <cell r="C4350" t="str">
            <v>un.</v>
          </cell>
          <cell r="D4350">
            <v>32.72</v>
          </cell>
        </row>
        <row r="4351">
          <cell r="A4351">
            <v>97481</v>
          </cell>
          <cell r="B4351" t="str">
            <v>CURVA 45 GRAUS, Em AÇO, CONEXÃO SOLDADA, DN 32 (1 1/4), INStALADO Em REDE DE ALImENtAÇÃO PARA hIDRANtE - FORNECImENtO E INStALAÇÃO. AF_12/2015</v>
          </cell>
          <cell r="C4351" t="str">
            <v>un.</v>
          </cell>
          <cell r="D4351">
            <v>46.27</v>
          </cell>
        </row>
        <row r="4352">
          <cell r="A4352">
            <v>97482</v>
          </cell>
          <cell r="B4352" t="str">
            <v>CURVA 90 GRAUS, Em AÇO, CONEXÃO SOLDADA, DN 32 (1 1/4), INStALADO Em REDE DE ALImENtAÇÃO PARA hIDRANtE - FORNECImENtO E INStALAÇÃO. AF_12/2015</v>
          </cell>
          <cell r="C4352" t="str">
            <v>un.</v>
          </cell>
          <cell r="D4352">
            <v>46.27</v>
          </cell>
        </row>
        <row r="4353">
          <cell r="A4353">
            <v>97483</v>
          </cell>
          <cell r="B4353" t="str">
            <v>CURVA 45 GRAUS, Em AÇO, CONEXÃO SOLDADA, DN 40 (1 1/2"), INStALADO Em REDE DE ALImENtAÇÃO PARA hIDRANtE - FORNECImENtO E INStALAÇÃO. AF_12/2015</v>
          </cell>
          <cell r="C4353" t="str">
            <v>un.</v>
          </cell>
          <cell r="D4353">
            <v>63.5</v>
          </cell>
        </row>
        <row r="4354">
          <cell r="A4354">
            <v>97484</v>
          </cell>
          <cell r="B4354" t="str">
            <v>CURVA 90 GRAUS, Em AÇO, CONEXÃO SOLDADA, DN 40 (1 1/2"), INStALADO Em REDE DE ALImENtAÇÃO PARA hIDRANtE - FORNECImENtO E INStALAÇÃO. AF_12/2015</v>
          </cell>
          <cell r="C4354" t="str">
            <v>un.</v>
          </cell>
          <cell r="D4354">
            <v>63.5</v>
          </cell>
        </row>
        <row r="4355">
          <cell r="A4355">
            <v>97485</v>
          </cell>
          <cell r="B4355" t="str">
            <v>CURVA 45 GRAUS, Em AÇO, CONEXÃO SOLDADA, DN 50 (2"), INStALADO Em REDE DE ALImENtAÇÃO PARA hIDRANtE - FORNECImENtO E INStALAÇÃO. AF_12/2015</v>
          </cell>
          <cell r="C4355" t="str">
            <v>un.</v>
          </cell>
          <cell r="D4355">
            <v>86.2</v>
          </cell>
        </row>
        <row r="4356">
          <cell r="A4356">
            <v>97486</v>
          </cell>
          <cell r="B4356" t="str">
            <v>CURVA 90 GRAUS, Em AÇO, CONEXÃO SOLDADA, DN 50 (2"), INStALADO Em REDE DE ALImENtAÇÃO PARA hIDRANtE - FORNECImENtO E INStALAÇÃO. AF_12/2015</v>
          </cell>
          <cell r="C4356" t="str">
            <v>un.</v>
          </cell>
          <cell r="D4356">
            <v>91.38</v>
          </cell>
        </row>
        <row r="4357">
          <cell r="A4357">
            <v>97487</v>
          </cell>
          <cell r="B4357" t="str">
            <v>CURVA 45 GRAUS, Em AÇO, CONEXÃO SOLDADA, DN 65 (2 1/2"), INStALADO Em REDE DE ALImENtAÇÃO PARA hIDRANtE - FORNECImENtO E INStALAÇÃO. AF_12/2015</v>
          </cell>
          <cell r="C4357" t="str">
            <v>un.</v>
          </cell>
          <cell r="D4357">
            <v>151.52000000000001</v>
          </cell>
        </row>
        <row r="4358">
          <cell r="A4358">
            <v>97488</v>
          </cell>
          <cell r="B4358" t="str">
            <v>CURVA 90 GRAUS, Em AÇO, CONEXÃO SOLDADA, DN 65 (2 1/2"), INStALADO Em REDE DE ALImENtAÇÃO PARA hIDRANtE - FORNECImENtO E INStALAÇÃO. AF_12/2015</v>
          </cell>
          <cell r="C4358" t="str">
            <v>un.</v>
          </cell>
          <cell r="D4358">
            <v>159.80000000000001</v>
          </cell>
        </row>
        <row r="4359">
          <cell r="A4359">
            <v>97489</v>
          </cell>
          <cell r="B4359" t="str">
            <v>CURVA 45 GRAUS, Em AÇO, CONEXÃO SOLDADA, DN 80 (3"), INStALADO Em REDE DE ALImENtAÇÃO PARA hIDRANtE - FORNECImENtO E INStALAÇÃO. AF_12/2015</v>
          </cell>
          <cell r="C4359" t="str">
            <v>un.</v>
          </cell>
          <cell r="D4359">
            <v>338.91</v>
          </cell>
        </row>
        <row r="4360">
          <cell r="A4360">
            <v>97490</v>
          </cell>
          <cell r="B4360" t="str">
            <v>CURVA 90 GRAUS, Em AÇO, CONEXÃO SOLDADA, DN 80 (3"), INStALADO Em REDE DE ALImENtAÇÃO PARA hIDRANtE - FORNECImENtO E INStALAÇÃO. AF_12/2015</v>
          </cell>
          <cell r="C4360" t="str">
            <v>un.</v>
          </cell>
          <cell r="D4360">
            <v>301.75</v>
          </cell>
        </row>
        <row r="4361">
          <cell r="A4361">
            <v>97491</v>
          </cell>
          <cell r="B4361" t="str">
            <v>tÊ, Em AÇO, CONEXÃO SOLDADA, DN 25 (1"), INStALADO Em REDE DE ALImENtAÇÃO PARA hIDRANtE - FORNECImENtO E INStALAÇÃO. AF_12/2015</v>
          </cell>
          <cell r="C4361" t="str">
            <v>un.</v>
          </cell>
          <cell r="D4361">
            <v>49.11</v>
          </cell>
        </row>
        <row r="4362">
          <cell r="A4362">
            <v>97492</v>
          </cell>
          <cell r="B4362" t="str">
            <v>tÊ, Em AÇO, CONEXÃO SOLDADA, DN 32 (1 1/4"), INStALADO Em REDE DE ALImENtAÇÃO PARA hIDRANtE - FORNECImENtO E INStALAÇÃO. AF_12/2015</v>
          </cell>
          <cell r="C4362" t="str">
            <v>un.</v>
          </cell>
          <cell r="D4362">
            <v>70.42</v>
          </cell>
        </row>
        <row r="4363">
          <cell r="A4363">
            <v>97493</v>
          </cell>
          <cell r="B4363" t="str">
            <v>tÊ, Em AÇO, CONEXÃO SOLDADA, DN 40 (1 1/2"), INStALADO Em REDE DE ALImENtAÇÃO PARA hIDRANtE - FORNECImENtO E INStALAÇÃO. AF_12/2015</v>
          </cell>
          <cell r="C4363" t="str">
            <v>un.</v>
          </cell>
          <cell r="D4363">
            <v>90.34</v>
          </cell>
        </row>
        <row r="4364">
          <cell r="A4364">
            <v>97494</v>
          </cell>
          <cell r="B4364" t="str">
            <v>tÊ, Em AÇO, CONEXÃO SOLDADA, DN 50 (2"), INStALADO Em REDE DE ALImENtAÇÃO PARA hIDRANtE - FORNECImENtO E INStALAÇÃO. AF_12/2015</v>
          </cell>
          <cell r="C4364" t="str">
            <v>un.</v>
          </cell>
          <cell r="D4364">
            <v>135.78</v>
          </cell>
        </row>
        <row r="4365">
          <cell r="A4365">
            <v>97495</v>
          </cell>
          <cell r="B4365" t="str">
            <v>tÊ, Em AÇO, CONEXÃO SOLDADA, DN 65 (2 1/2"), INStALADO Em REDE DE ALImENtAÇÃO PARA hIDRANtE - FORNECImENtO E INStALAÇÃO. AF_12/2015</v>
          </cell>
          <cell r="C4365" t="str">
            <v>un.</v>
          </cell>
          <cell r="D4365">
            <v>239.32</v>
          </cell>
        </row>
        <row r="4366">
          <cell r="A4366">
            <v>97496</v>
          </cell>
          <cell r="B4366" t="str">
            <v>tÊ, Em AÇO, CONEXÃO SOLDADA, DN 80 (3"), INStALADO Em REDE DE ALImENtAÇÃO PARA hIDRANtE - FORNECImENtO E INStALAÇÃO. AF_12/2015</v>
          </cell>
          <cell r="C4366" t="str">
            <v>un.</v>
          </cell>
          <cell r="D4366">
            <v>370.11</v>
          </cell>
        </row>
        <row r="4367">
          <cell r="A4367">
            <v>97499</v>
          </cell>
          <cell r="B4367" t="str">
            <v>LUVA, Em AÇO, CONEXÃO SOLDADA, DN 25 (1"), INStALADO Em REDE DE ALImENtAÇÃO PARA SPRINKLER - FORNECImENtO E INStALAÇÃO. AF_12/2015</v>
          </cell>
          <cell r="C4367" t="str">
            <v>un.</v>
          </cell>
          <cell r="D4367">
            <v>18.45</v>
          </cell>
        </row>
        <row r="4368">
          <cell r="A4368">
            <v>97500</v>
          </cell>
          <cell r="B4368" t="str">
            <v>LUVA COm REDUÇÃO, Em AÇO, CONEXÃO SOLDADA, DN 25 X 20 mm (1" X 3/4"), INStALADO Em REDE DE ALImENtAÇÃO PARA SPRINKLER - FORNECImENtO E INStALAÇÃO. AF_12/2015</v>
          </cell>
          <cell r="C4368" t="str">
            <v>un.</v>
          </cell>
          <cell r="D4368">
            <v>15.79</v>
          </cell>
        </row>
        <row r="4369">
          <cell r="A4369">
            <v>97502</v>
          </cell>
          <cell r="B4369" t="str">
            <v>LUVA, Em AÇO, CONEXÃO SOLDADA, DN 32 (1 1/4"), INStALADO Em REDE DE ALImENtAÇÃO PARA SPRINKLER - FORNECImENtO E INStALAÇÃO. AF_12/2015</v>
          </cell>
          <cell r="C4369" t="str">
            <v>un.</v>
          </cell>
          <cell r="D4369">
            <v>24.91</v>
          </cell>
        </row>
        <row r="4370">
          <cell r="A4370">
            <v>97503</v>
          </cell>
          <cell r="B4370" t="str">
            <v>LUVA COm REDUÇÃO, Em AÇO, CONEXÃO SOLDADA, DN 32 X 25 mm (1 1/4"  X 1"), INStALADO Em REDE DE ALImENtAÇÃO PARA SPRINKLER - FORNECImENtO E INStALAÇÃO. AF_12/2015</v>
          </cell>
          <cell r="C4370" t="str">
            <v>un.</v>
          </cell>
          <cell r="D4370">
            <v>29.61</v>
          </cell>
        </row>
        <row r="4371">
          <cell r="A4371">
            <v>97505</v>
          </cell>
          <cell r="B4371" t="str">
            <v>LUVA, Em AÇO, CONEXÃO SOLDADA, DN 40 (1 1/2"), INStALADO Em REDE DE ALImENtAÇÃO PARA SPRINKLER - FORNECImENtO E INStALAÇÃO. AF_12/2015</v>
          </cell>
          <cell r="C4371" t="str">
            <v>un.</v>
          </cell>
          <cell r="D4371">
            <v>30.93</v>
          </cell>
        </row>
        <row r="4372">
          <cell r="A4372">
            <v>97506</v>
          </cell>
          <cell r="B4372" t="str">
            <v>LUVA COm REDUÇÃO, Em AÇO, CONEXÃO SOLDADA, DN 40  X 32 mm (1 1/2" X 1 1/4"), INStALADO Em REDE DE ALImENtAÇÃO PARA SPRINKLER - FORNECImENtO E INStALAÇÃO. AF_12/2015</v>
          </cell>
          <cell r="C4372" t="str">
            <v>un.</v>
          </cell>
          <cell r="D4372">
            <v>36.67</v>
          </cell>
        </row>
        <row r="4373">
          <cell r="A4373">
            <v>97508</v>
          </cell>
          <cell r="B4373" t="str">
            <v>LUVA, Em AÇO, CONEXÃO SOLDADA, DN 50 (2"), INStALADO Em REDE DE ALImENtAÇÃO PARA SPRINKLER - FORNECImENtO E INStALAÇÃO. AF_12/2015</v>
          </cell>
          <cell r="C4373" t="str">
            <v>un.</v>
          </cell>
          <cell r="D4373">
            <v>44.41</v>
          </cell>
        </row>
        <row r="4374">
          <cell r="A4374">
            <v>97509</v>
          </cell>
          <cell r="B4374" t="str">
            <v>LUVA COm REDUÇÃO, Em AÇO, CONEXÃO SOLDADA, DN 50 X 40 mm (2" X 1 1/2"), INStALADO Em REDE DE ALImENtAÇÃO PARA SPRINKLER - FORNECImENtO E INStALAÇÃO. AF_12/2015</v>
          </cell>
          <cell r="C4374" t="str">
            <v>un.</v>
          </cell>
          <cell r="D4374">
            <v>53.48</v>
          </cell>
        </row>
        <row r="4375">
          <cell r="A4375">
            <v>97511</v>
          </cell>
          <cell r="B4375" t="str">
            <v>LUVA, Em AÇO, CONEXÃO SOLDADA, DN 65 (2 1/2"), INStALADO Em REDE DE ALImENtAÇÃO PARA SPRINKLER - FORNECImENtO E INStALAÇÃO. AF_12/2015</v>
          </cell>
          <cell r="C4375" t="str">
            <v>un.</v>
          </cell>
          <cell r="D4375">
            <v>79.78</v>
          </cell>
        </row>
        <row r="4376">
          <cell r="A4376">
            <v>97512</v>
          </cell>
          <cell r="B4376" t="str">
            <v>LUVA COm REDUÇÃO, Em AÇO, CONEXÃO SOLDADA, DN 65 X 50 mm (2 1/2" X 2"), INStALADO Em REDE DE ALImENtAÇÃO PARA SPRINKLER - FORNECImENtO E INStALAÇÃO. AF_12/2015</v>
          </cell>
          <cell r="C4376" t="str">
            <v>un.</v>
          </cell>
          <cell r="D4376">
            <v>98.12</v>
          </cell>
        </row>
        <row r="4377">
          <cell r="A4377">
            <v>97514</v>
          </cell>
          <cell r="B4377" t="str">
            <v>LUVA, Em AÇO, CONEXÃO SOLDADA, DN 80 (3"), INStALADO Em REDE DE ALImENtAÇÃO PARA SPRINKLER - FORNECImENtO E INStALAÇÃO. AF_12/2015</v>
          </cell>
          <cell r="C4377" t="str">
            <v>un.</v>
          </cell>
          <cell r="D4377">
            <v>105.37</v>
          </cell>
        </row>
        <row r="4378">
          <cell r="A4378">
            <v>97515</v>
          </cell>
          <cell r="B4378" t="str">
            <v>LUVA COm REDUÇÃO, Em AÇO, CONEXÃO SOLDADA, DN 80 X 65 mm (3" X 2 1/2"), INStALADO Em REDE DE ALImENtAÇÃO PARA SPRINKLER - FORNECImENtO E INStALAÇÃO. AF_12/2015</v>
          </cell>
          <cell r="C4378" t="str">
            <v>un.</v>
          </cell>
          <cell r="D4378">
            <v>130.07</v>
          </cell>
        </row>
        <row r="4379">
          <cell r="A4379">
            <v>97517</v>
          </cell>
          <cell r="B4379" t="str">
            <v>CURVA 45 GRAUS, Em AÇO, CONEXÃO SOLDADA, DN 25 (1"), INStALADO Em REDE DE ALImENtAÇÃO PARA SPRINKLER - FORNECImENtO E INStALAÇÃO. AF_12/2015</v>
          </cell>
          <cell r="C4379" t="str">
            <v>un.</v>
          </cell>
          <cell r="D4379">
            <v>29.39</v>
          </cell>
        </row>
        <row r="4380">
          <cell r="A4380">
            <v>97518</v>
          </cell>
          <cell r="B4380" t="str">
            <v>CURVA 90 GRAUS, Em AÇO, CONEXÃO SOLDADA, DN 25 (1"), INStALADO Em REDE DE ALImENtAÇÃO PARA SPRINKLER - FORNECImENtO E INStALAÇÃO. AF_12/2015</v>
          </cell>
          <cell r="C4380" t="str">
            <v>un.</v>
          </cell>
          <cell r="D4380">
            <v>29.39</v>
          </cell>
        </row>
        <row r="4381">
          <cell r="A4381">
            <v>97519</v>
          </cell>
          <cell r="B4381" t="str">
            <v>CURVA 45 GRAUS, Em AÇO, CONEXÃO SOLDADA, DN 32 (1 1/4"), INStALADO Em REDE DE ALImENtAÇÃO PARA SPRINKLER - FORNECImENtO E INStALAÇÃO. AF_12/2015</v>
          </cell>
          <cell r="C4381" t="str">
            <v>un.</v>
          </cell>
          <cell r="D4381">
            <v>40.4</v>
          </cell>
        </row>
        <row r="4382">
          <cell r="A4382">
            <v>97520</v>
          </cell>
          <cell r="B4382" t="str">
            <v>CURVA 90 GRAUS, Em AÇO, CONEXÃO SOLDADA, DN 32 (1 1/4"), INStALADO Em REDE DE ALImENtAÇÃO PARA SPRINKLER - FORNECImENtO E INStALAÇÃO. AF_12/2015</v>
          </cell>
          <cell r="C4382" t="str">
            <v>un.</v>
          </cell>
          <cell r="D4382">
            <v>40.4</v>
          </cell>
        </row>
        <row r="4383">
          <cell r="A4383">
            <v>97521</v>
          </cell>
          <cell r="B4383" t="str">
            <v>CURVA 45 GRAUS, Em AÇO, CONEXÃO SOLDADA, DN 40 (1 1/2"), INStALADO Em REDE DE ALImENtAÇÃO PARA SPRINKLER - FORNECImENtO E INStALAÇÃO. AF_12/2015</v>
          </cell>
          <cell r="C4383" t="str">
            <v>un.</v>
          </cell>
          <cell r="D4383">
            <v>54.74</v>
          </cell>
        </row>
        <row r="4384">
          <cell r="A4384">
            <v>97522</v>
          </cell>
          <cell r="B4384" t="str">
            <v>CURVA 90 GRAUS, Em AÇO, CONEXÃO SOLDADA, DN 40 (1 1/2"), INStALADO Em REDE DE ALImENtAÇÃO PARA SPRINKLER - FORNECImENtO E INStALAÇÃO. AF_12/2015</v>
          </cell>
          <cell r="C4384" t="str">
            <v>un.</v>
          </cell>
          <cell r="D4384">
            <v>54.74</v>
          </cell>
        </row>
        <row r="4385">
          <cell r="A4385">
            <v>97523</v>
          </cell>
          <cell r="B4385" t="str">
            <v>CURVA 45 GRAUS, Em AÇO, CONEXÃO SOLDADA, DN 50 (2"), INStALADO Em REDE DE ALImENtAÇÃO PARA SPRINKLER - FORNECImENtO E INStALAÇÃO. AF_12/2015</v>
          </cell>
          <cell r="C4385" t="str">
            <v>un.</v>
          </cell>
          <cell r="D4385">
            <v>73.86</v>
          </cell>
        </row>
        <row r="4386">
          <cell r="A4386">
            <v>97524</v>
          </cell>
          <cell r="B4386" t="str">
            <v>CURVA 90 GRAUS, Em AÇO, CONEXÃO SOLDADA, DN 50 (2"), INStALADO Em REDE DE ALImENtAÇÃO PARA SPRINKLER - FORNECImENtO E INStALAÇÃO. AF_12/2015</v>
          </cell>
          <cell r="C4386" t="str">
            <v>un.</v>
          </cell>
          <cell r="D4386">
            <v>79.040000000000006</v>
          </cell>
        </row>
        <row r="4387">
          <cell r="A4387">
            <v>97525</v>
          </cell>
          <cell r="B4387" t="str">
            <v>CURVA 45 GRAUS, Em AÇO, CONEXÃO SOLDADA, DN 65 (2 1/2"), INStALADO Em REDE DE ALImENtAÇÃO PARA SPRINKLER - FORNECImENtO E INStALAÇÃO. AF_12/2015</v>
          </cell>
          <cell r="C4387" t="str">
            <v>un.</v>
          </cell>
          <cell r="D4387">
            <v>133.69999999999999</v>
          </cell>
        </row>
        <row r="4388">
          <cell r="A4388">
            <v>97526</v>
          </cell>
          <cell r="B4388" t="str">
            <v>CURVA 90 GRAUS, Em AÇO, CONEXÃO SOLDADA, DN 65 (2 1/2"), INStALADO Em REDE DE ALImENtAÇÃO PARA SPRINKLER - FORNECImENtO E INStALAÇÃO. AF_12/2015</v>
          </cell>
          <cell r="C4388" t="str">
            <v>un.</v>
          </cell>
          <cell r="D4388">
            <v>141.97999999999999</v>
          </cell>
        </row>
        <row r="4389">
          <cell r="A4389">
            <v>97527</v>
          </cell>
          <cell r="B4389" t="str">
            <v>CURVA 45 GRAUS, Em AÇO, CONEXÃO SOLDADA, DN 80 (3"), INStALADO Em REDE DE ALImENtAÇÃO PARA SPRINKLER - FORNECImENtO E INStALAÇÃO. AF_12/2015</v>
          </cell>
          <cell r="C4389" t="str">
            <v>un.</v>
          </cell>
          <cell r="D4389">
            <v>315.69</v>
          </cell>
        </row>
        <row r="4390">
          <cell r="A4390">
            <v>97528</v>
          </cell>
          <cell r="B4390" t="str">
            <v>CURVA 90 GRAUS, Em AÇO, CONEXÃO SOLDADA, DN 80 (3"), INStALADO Em REDE DE ALImENtAÇÃO PARA SPRINKLER - FORNECImENtO E INStALAÇÃO. AF_12/2015</v>
          </cell>
          <cell r="C4390" t="str">
            <v>un.</v>
          </cell>
          <cell r="D4390">
            <v>278.52999999999997</v>
          </cell>
        </row>
        <row r="4391">
          <cell r="A4391">
            <v>97529</v>
          </cell>
          <cell r="B4391" t="str">
            <v>tÊ, Em AÇO, CONEXÃO SOLDADA, DN 25 (1"), INStALADO Em REDE DE ALImENtAÇÃO PARA SPRINKLER - FORNECImENtO E INStALAÇÃO. AF_12/2015</v>
          </cell>
          <cell r="C4391" t="str">
            <v>un.</v>
          </cell>
          <cell r="D4391">
            <v>44.75</v>
          </cell>
        </row>
        <row r="4392">
          <cell r="A4392">
            <v>97530</v>
          </cell>
          <cell r="B4392" t="str">
            <v>tÊ, Em AÇO, CONEXÃO SOLDADA, DN 32 (1 1/4"), INStALADO Em REDE DE ALImENtAÇÃO PARA SPRINKLER - FORNECImENtO E INStALAÇÃO. AF_12/2015</v>
          </cell>
          <cell r="C4392" t="str">
            <v>un.</v>
          </cell>
          <cell r="D4392">
            <v>62.6</v>
          </cell>
        </row>
        <row r="4393">
          <cell r="A4393">
            <v>97531</v>
          </cell>
          <cell r="B4393" t="str">
            <v>tÊ, Em AÇO, CONEXÃO SOLDADA, DN 40 (1 1/2"), INStALADO Em REDE DE ALImENtAÇÃO PARA SPRINKLER - FORNECImENtO E INStALAÇÃO. AF_12/2015</v>
          </cell>
          <cell r="C4393" t="str">
            <v>un.</v>
          </cell>
          <cell r="D4393">
            <v>78.66</v>
          </cell>
        </row>
        <row r="4394">
          <cell r="A4394">
            <v>97532</v>
          </cell>
          <cell r="B4394" t="str">
            <v>tÊ, Em AÇO, CONEXÃO SOLDADA, DN 50 (2"), INStALADO Em REDE DE ALImENtAÇÃO PARA SPRINKLER - FORNECImENtO E INStALAÇÃO. AF_12/2015</v>
          </cell>
          <cell r="C4394" t="str">
            <v>un.</v>
          </cell>
          <cell r="D4394">
            <v>119.34</v>
          </cell>
        </row>
        <row r="4395">
          <cell r="A4395">
            <v>97533</v>
          </cell>
          <cell r="B4395" t="str">
            <v>tÊ, Em AÇO, CONEXÃO SOLDADA, DN 65 (2 1/2"), INStALADO Em REDE DE ALImENtAÇÃO PARA SPRINKLER - FORNECImENtO E INStALAÇÃO. AF_12/2015</v>
          </cell>
          <cell r="C4395" t="str">
            <v>un.</v>
          </cell>
          <cell r="D4395">
            <v>219.08</v>
          </cell>
        </row>
        <row r="4396">
          <cell r="A4396">
            <v>97534</v>
          </cell>
          <cell r="B4396" t="str">
            <v>tÊ, Em AÇO, CONEXÃO SOLDADA, DN 80 (3"), INStALADO Em REDE DE ALImENtAÇÃO PARA SPRINKLER - FORNECImENtO E INStALAÇÃO. AF_12/2015</v>
          </cell>
          <cell r="C4396" t="str">
            <v>un.</v>
          </cell>
          <cell r="D4396">
            <v>339.11</v>
          </cell>
        </row>
        <row r="4397">
          <cell r="A4397">
            <v>97537</v>
          </cell>
          <cell r="B4397" t="str">
            <v>LUVA, Em AÇO, CONEXÃO SOLDADA, DN 15 (1/2"), INStALADO Em RAmAIS E SUB-RAmAIS DE GÁS - FORNECImENtO E INStALAÇÃO. AF_12/2015</v>
          </cell>
          <cell r="C4397" t="str">
            <v>un.</v>
          </cell>
          <cell r="D4397">
            <v>14.58</v>
          </cell>
        </row>
        <row r="4398">
          <cell r="A4398">
            <v>97540</v>
          </cell>
          <cell r="B4398" t="str">
            <v>LUVA, Em AÇO, CONEXÃO SOLDADA, DN 20 (3/4"), INStALADO Em RAmAIS E SUB-RAmAIS DE GÁS - FORNECImENtO E INStALAÇÃO. AF_12/2015</v>
          </cell>
          <cell r="C4398" t="str">
            <v>un.</v>
          </cell>
          <cell r="D4398">
            <v>20.84</v>
          </cell>
        </row>
        <row r="4399">
          <cell r="A4399">
            <v>97541</v>
          </cell>
          <cell r="B4399" t="str">
            <v>LUVA COm REDUÇÃO, Em AÇO, CONEXÃO SOLDADA, DN 20 X 15 mm (3/4 " X 1/2"), INStALADO Em RAmAIS E SUB-RAmAIS DE GÁS - FORNECImENtO E INStALAÇÃO. AF_12/2015</v>
          </cell>
          <cell r="C4399" t="str">
            <v>un.</v>
          </cell>
          <cell r="D4399">
            <v>18.64</v>
          </cell>
        </row>
        <row r="4400">
          <cell r="A4400">
            <v>97543</v>
          </cell>
          <cell r="B4400" t="str">
            <v>LUVA, Em AÇO, CONEXÃO SOLDADA, DN 25 (1"), INStALADO Em RAmAIS E SUB-RAmAIS DE GÁS - FORNECImENtO E INStALAÇÃO. AF_12/2015</v>
          </cell>
          <cell r="C4400" t="str">
            <v>un.</v>
          </cell>
          <cell r="D4400">
            <v>35.729999999999997</v>
          </cell>
        </row>
        <row r="4401">
          <cell r="A4401">
            <v>97544</v>
          </cell>
          <cell r="B4401" t="str">
            <v>LUVA COm REDUÇÃO, Em AÇO, CONEXÃO SOLDADA, DN 25 X 20 mm (1" X 3/4"), INStALADO Em RAmAIS E SUB-RAmAIS DE GÁS - FORNECImENtO E INStALAÇÃO. AF_12/2015</v>
          </cell>
          <cell r="C4401" t="str">
            <v>un.</v>
          </cell>
          <cell r="D4401">
            <v>33.07</v>
          </cell>
        </row>
        <row r="4402">
          <cell r="A4402">
            <v>97546</v>
          </cell>
          <cell r="B4402" t="str">
            <v>CURVA 45 GRAUS, Em AÇO, CONEXÃO SOLDADA, DN 15 (1/2"), INStALADO Em RAmAIS E SUB-RAmAIS DE GÁS - FORNECImENtO E INStALAÇÃO. AF_12/2015</v>
          </cell>
          <cell r="C4402" t="str">
            <v>un.</v>
          </cell>
          <cell r="D4402">
            <v>20.73</v>
          </cell>
        </row>
        <row r="4403">
          <cell r="A4403">
            <v>97547</v>
          </cell>
          <cell r="B4403" t="str">
            <v>CURVA 90 GRAUS, Em AÇO, CONEXÃO SOLDADA, DN 15 (1/2"), INStALADO Em RAmAIS E SUB-RAmAIS DE GÁS - FORNECImENtO E INStALAÇÃO. AF_12/2015</v>
          </cell>
          <cell r="C4403" t="str">
            <v>un.</v>
          </cell>
          <cell r="D4403">
            <v>20.73</v>
          </cell>
        </row>
        <row r="4404">
          <cell r="A4404">
            <v>97548</v>
          </cell>
          <cell r="B4404" t="str">
            <v>CURVA 45 GRAUS, Em AÇO, CONEXÃO SOLDADA, DN 20 (3/4"), INStALADO Em RAmAIS E SUB-RAmAIS DE GÁS - FORNECImENtO E INStALAÇÃO. AF_12/2015</v>
          </cell>
          <cell r="C4404" t="str">
            <v>un.</v>
          </cell>
          <cell r="D4404">
            <v>31.85</v>
          </cell>
        </row>
        <row r="4405">
          <cell r="A4405">
            <v>97549</v>
          </cell>
          <cell r="B4405" t="str">
            <v>CURVA 90 GRAUS, Em AÇO, CONEXÃO SOLDADA, DN 20 (3/4"), INStALADO Em RAmAIS E SUB-RAmAIS DE GÁS - FORNECImENtO E INStALAÇÃO. AF_12/2015</v>
          </cell>
          <cell r="C4405" t="str">
            <v>un.</v>
          </cell>
          <cell r="D4405">
            <v>31.85</v>
          </cell>
        </row>
        <row r="4406">
          <cell r="A4406">
            <v>97550</v>
          </cell>
          <cell r="B4406" t="str">
            <v>CURVA 45 GRAUS, Em AÇO, CONEXÃO SOLDADA, DN 25 (1"), INStALADO Em RAmAIS E SUB-RAmAIS DE GÁS - FORNECImENtO E INStALAÇÃO. AF_12/2015</v>
          </cell>
          <cell r="C4406" t="str">
            <v>un.</v>
          </cell>
          <cell r="D4406">
            <v>55.34</v>
          </cell>
        </row>
        <row r="4407">
          <cell r="A4407">
            <v>97551</v>
          </cell>
          <cell r="B4407" t="str">
            <v>CURVA 90 GRAUS, Em AÇO, CONEXÃO SOLDADA, DN 25 (1"), INStALADO Em RAmAIS E SUB-RAmAIS DE GÁS - FORNECImENtO E INStALAÇÃO. AF_12/2015</v>
          </cell>
          <cell r="C4407" t="str">
            <v>un.</v>
          </cell>
          <cell r="D4407">
            <v>55.34</v>
          </cell>
        </row>
        <row r="4408">
          <cell r="A4408">
            <v>97552</v>
          </cell>
          <cell r="B4408" t="str">
            <v>tÊ, Em AÇO, CONEXÃO SOLDADA, DN 15 (1/2"), INStALADO Em RAmAIS E SUB-RAmAIS DE GÁS - FORNECImENtO E INStALAÇÃO. AF_12/2015</v>
          </cell>
          <cell r="C4408" t="str">
            <v>un.</v>
          </cell>
          <cell r="D4408">
            <v>29.59</v>
          </cell>
        </row>
        <row r="4409">
          <cell r="A4409">
            <v>97553</v>
          </cell>
          <cell r="B4409" t="str">
            <v>tÊ, Em AÇO, CONEXÃO SOLDADA, DN 20 (3/4"), INStALADO Em RAmAIS E SUB-RAmAIS DE GÁS - FORNECImENtO E INStALAÇÃO. AF_12/2015</v>
          </cell>
          <cell r="C4409" t="str">
            <v>un.</v>
          </cell>
          <cell r="D4409">
            <v>44.44</v>
          </cell>
        </row>
        <row r="4410">
          <cell r="A4410">
            <v>97554</v>
          </cell>
          <cell r="B4410" t="str">
            <v>tÊ, Em AÇO, CONEXÃO SOLDADA, DN 25 (1"), INStALADO Em RAmAIS E SUB-RAmAIS DE GÁS - FORNECImENtO E INStALAÇÃO. AF_12/2015</v>
          </cell>
          <cell r="C4410" t="str">
            <v>un.</v>
          </cell>
          <cell r="D4410">
            <v>79.38</v>
          </cell>
        </row>
        <row r="4411">
          <cell r="A4411">
            <v>98602</v>
          </cell>
          <cell r="B4411" t="str">
            <v>CONECtOR Em BRONZE/LAtÃO, DN 22 mm X 1/2", SEm ANEL DE SOLDA, BOLSA X ROSCA F, INStALADO Em PRUmADA  FORNECImENtO E INStALAÇÃO. AF_01/2016</v>
          </cell>
          <cell r="C4411" t="str">
            <v>un.</v>
          </cell>
          <cell r="D4411">
            <v>11.19</v>
          </cell>
        </row>
        <row r="4412">
          <cell r="A4412">
            <v>6171</v>
          </cell>
          <cell r="B4412" t="str">
            <v>tAmPA DE CONCREtO ARmADO 60X60X5Cm PARA CAIXA</v>
          </cell>
          <cell r="C4412" t="str">
            <v>un.</v>
          </cell>
          <cell r="D4412">
            <v>23.48</v>
          </cell>
        </row>
        <row r="4413">
          <cell r="A4413" t="str">
            <v>74166/1</v>
          </cell>
          <cell r="B4413" t="str">
            <v>CAIXA DE INSPEÇÃO Em CONCREtO PRÉ-mOLDADO DN 60Cm COm tAmPA h= 60Cm - FORNECImENtO E INStALACAO</v>
          </cell>
          <cell r="C4413" t="str">
            <v>un.</v>
          </cell>
          <cell r="D4413">
            <v>206.34</v>
          </cell>
        </row>
        <row r="4414">
          <cell r="A4414" t="str">
            <v>74166/2</v>
          </cell>
          <cell r="B4414" t="str">
            <v>CAIXA DE INSPECAO Em ANEL DE CONCREtO PRE mOLDADO, COm 950mm DE ALtURA tOtAL. ANEIS COm ESP=50mm, DIAm.=600mm. EXCLUSIVE tAmPAO E ESCAVACAO - FORNECImENtO E INStALACAO</v>
          </cell>
          <cell r="C4414" t="str">
            <v>un.</v>
          </cell>
          <cell r="D4414">
            <v>259.89999999999998</v>
          </cell>
        </row>
        <row r="4415">
          <cell r="A4415">
            <v>88503</v>
          </cell>
          <cell r="B4415" t="str">
            <v>CAIXA D´ÁGUA Em POLIEtILENO, 1000 LItROS, COm ACESSÓRIOS</v>
          </cell>
          <cell r="C4415" t="str">
            <v>un.</v>
          </cell>
          <cell r="D4415">
            <v>692.6</v>
          </cell>
        </row>
        <row r="4416">
          <cell r="A4416">
            <v>88504</v>
          </cell>
          <cell r="B4416" t="str">
            <v>CAIXA D´AGUA Em POLIEtILENO, 500 LItROS, COm ACESSÓRIOS</v>
          </cell>
          <cell r="C4416" t="str">
            <v>un.</v>
          </cell>
          <cell r="D4416">
            <v>577.67999999999995</v>
          </cell>
        </row>
        <row r="4417">
          <cell r="A4417">
            <v>97900</v>
          </cell>
          <cell r="B4417" t="str">
            <v>CAIXA ENtERRADA hIDRÁULICA REtANGULAR Em ALVENARIA COm tIJOLOS CERÂmICOS mACIÇOS, DImENSÕES INtERNAS: 0,3X0,3X0,3 m PARA REDE DE ESGOtO. AF_05/2018</v>
          </cell>
          <cell r="C4417" t="str">
            <v>un.</v>
          </cell>
          <cell r="D4417">
            <v>150.79</v>
          </cell>
        </row>
        <row r="4418">
          <cell r="A4418">
            <v>97901</v>
          </cell>
          <cell r="B4418" t="str">
            <v>CAIXA ENtERRADA hIDRÁULICA REtANGULAR Em ALVENARIA COm tIJOLOS CERÂmICOS mACIÇOS, DImENSÕES INtERNAS: 0,4X0,4X0,4 m PARA REDE DE ESGOtO. AF_05/2018</v>
          </cell>
          <cell r="C4418" t="str">
            <v>un.</v>
          </cell>
          <cell r="D4418">
            <v>239.22</v>
          </cell>
        </row>
        <row r="4419">
          <cell r="A4419">
            <v>97902</v>
          </cell>
          <cell r="B4419" t="str">
            <v>CAIXA ENtERRADA hIDRÁULICA REtANGULAR Em ALVENARIA COm tIJOLOS CERÂmICOS mACIÇOS, DImENSÕES INtERNAS: 0,6X0,6X0,6 m PARA REDE DE ESGOtO. AF_05/2018</v>
          </cell>
          <cell r="C4419" t="str">
            <v>un.</v>
          </cell>
          <cell r="D4419">
            <v>469.58</v>
          </cell>
        </row>
        <row r="4420">
          <cell r="A4420">
            <v>97903</v>
          </cell>
          <cell r="B4420" t="str">
            <v>CAIXA ENtERRADA hIDRÁULICA REtANGULAR Em ALVENARIA COm tIJOLOS CERÂmICOS mACIÇOS, DImENSÕES INtERNAS: 0,8X0,8X0,6 m PARA REDE DE ESGOtO. AF_05/2018</v>
          </cell>
          <cell r="C4420" t="str">
            <v>un.</v>
          </cell>
          <cell r="D4420">
            <v>648.52</v>
          </cell>
        </row>
        <row r="4421">
          <cell r="A4421">
            <v>97904</v>
          </cell>
          <cell r="B4421" t="str">
            <v>CAIXA ENtERRADA hIDRÁULICA REtANGULAR Em ALVENARIA COm tIJOLOS CERÂmICOS mACIÇOS, DImENSÕES INtERNAS: 1X1X0,6 m PARA REDE DE ESGOtO. AF_05/2018</v>
          </cell>
          <cell r="C4421" t="str">
            <v>un.</v>
          </cell>
          <cell r="D4421">
            <v>759.31</v>
          </cell>
        </row>
        <row r="4422">
          <cell r="A4422">
            <v>97905</v>
          </cell>
          <cell r="B4422" t="str">
            <v>CAIXA ENtERRADA hIDRÁULICA REtANGULAR, Em ALVENARIA COm BLOCOS DE CONCREtO, DImENSÕES INtERNAS: 0,4X0,4X0,4 m PARA REDE DE ESGOtO. AF_05/2018</v>
          </cell>
          <cell r="C4422" t="str">
            <v>un.</v>
          </cell>
          <cell r="D4422">
            <v>196.95</v>
          </cell>
        </row>
        <row r="4423">
          <cell r="A4423">
            <v>97906</v>
          </cell>
          <cell r="B4423" t="str">
            <v>CAIXA ENtERRADA hIDRÁULICA REtANGULAR, Em ALVENARIA COm BLOCOS DE CONCREtO, DImENSÕES INtERNAS: 0,6X0,6X0,6 m PARA REDE DE ESGOtO. AF_05/2018</v>
          </cell>
          <cell r="C4423" t="str">
            <v>un.</v>
          </cell>
          <cell r="D4423">
            <v>366.63</v>
          </cell>
        </row>
        <row r="4424">
          <cell r="A4424">
            <v>97907</v>
          </cell>
          <cell r="B4424" t="str">
            <v>CAIXA ENtERRADA hIDRÁULICA REtANGULAR, Em ALVENARIA COm BLOCOS DE CONCREtO, DImENSÕES INtERNAS: 0,8X0,8X0,6 m PARA REDE DE ESGOtO. AF_05/2018</v>
          </cell>
          <cell r="C4424" t="str">
            <v>un.</v>
          </cell>
          <cell r="D4424">
            <v>517.14</v>
          </cell>
        </row>
        <row r="4425">
          <cell r="A4425">
            <v>97908</v>
          </cell>
          <cell r="B4425" t="str">
            <v>CAIXA ENtERRADA hIDRÁULICA REtANGULAR, Em ALVENARIA COm BLOCOS DE CONCREtO, DImENSÕES INtERNAS: 1X1X0,6 m PARA REDE DE ESGOtO. AF_05/2018</v>
          </cell>
          <cell r="C4425" t="str">
            <v>un.</v>
          </cell>
          <cell r="D4425">
            <v>603.84</v>
          </cell>
        </row>
        <row r="4426">
          <cell r="A4426">
            <v>98102</v>
          </cell>
          <cell r="B4426" t="str">
            <v>CAIXA DE GORDURA SImPLES, CIRCULAR, Em CONCREtO PRÉ-mOLDADO, DIÂmEtRO INtERNO = 0,4 m, ALtURA INtERNA = 0,4 m. AF_05/2018</v>
          </cell>
          <cell r="C4426" t="str">
            <v>un.</v>
          </cell>
          <cell r="D4426">
            <v>64.91</v>
          </cell>
        </row>
        <row r="4427">
          <cell r="A4427">
            <v>98103</v>
          </cell>
          <cell r="B4427" t="str">
            <v>CAIXA DE GORDURA DUPLA, CIRCULAR, Em CONCREtO PRÉ-mOLDADO, DIÂmEtRO INtERNO = 0,6 m, ALtURA INtERNA = 0,6 m. AF_05/2018</v>
          </cell>
          <cell r="C4427" t="str">
            <v>un.</v>
          </cell>
          <cell r="D4427">
            <v>135.36000000000001</v>
          </cell>
        </row>
        <row r="4428">
          <cell r="A4428">
            <v>98104</v>
          </cell>
          <cell r="B4428" t="str">
            <v>CAIXA DE GORDURA SImPLES (CAPACIDADE: 36L), REtANGULAR, Em ALVENARIA COm tIJOLOS CERÂmICOS mACIÇOS, DImENSÕES INtERNAS = 0,2X0,4 m, ALtURA INtERNA = 0,8 m. AF_05/2018</v>
          </cell>
          <cell r="C4428" t="str">
            <v>un.</v>
          </cell>
          <cell r="D4428">
            <v>316.88</v>
          </cell>
        </row>
        <row r="4429">
          <cell r="A4429">
            <v>98105</v>
          </cell>
          <cell r="B4429" t="str">
            <v>CAIXA DE GORDURA DUPLA (CAPACIDADE: 126 L), REtANGULAR, Em ALVENARIA COm tIJOLOS CERÂmICOS mACIÇOS, DImENSÕES INtERNAS = 0,4X0,7 m, ALtURA INtERNA = 0,8 m. AF_05/2018</v>
          </cell>
          <cell r="C4429" t="str">
            <v>un.</v>
          </cell>
          <cell r="D4429">
            <v>549.16999999999996</v>
          </cell>
        </row>
        <row r="4430">
          <cell r="A4430">
            <v>98106</v>
          </cell>
          <cell r="B4430" t="str">
            <v>CAIXA DE GORDURA ESPECIAL (CAPACIDADE: 312 L - PARA AtÉ 146 PESSOAS SERVIDAS NO PICO), REtANGULAR, Em ALVENARIA COm tIJOLOS CERÂmICOS mACIÇOS, DImENSÕES INtERNAS = 0,4X1,2 m, ALtURA INtERNA = 1 m. AF_05/2018</v>
          </cell>
          <cell r="C4430" t="str">
            <v>un.</v>
          </cell>
          <cell r="D4430">
            <v>907.35</v>
          </cell>
        </row>
        <row r="4431">
          <cell r="A4431">
            <v>98107</v>
          </cell>
          <cell r="B4431" t="str">
            <v>CAIXA DE GORDURA SImPLES (CAPACIDADE: 36 L), REtANGULAR, Em ALVENARIA COm BLOCOS DE CONCREtO, DImENSÕES INtERNAS = 0,2X0,4 m, ALtURA INtERNA = 0,8 m. AF_05/2018</v>
          </cell>
          <cell r="C4431" t="str">
            <v>un.</v>
          </cell>
          <cell r="D4431">
            <v>236.76</v>
          </cell>
        </row>
        <row r="4432">
          <cell r="A4432">
            <v>98108</v>
          </cell>
          <cell r="B4432" t="str">
            <v>CAIXA DE GORDURA DUPLA (CAPACIDADE: 126 L), REtANGULAR, Em ALVENARIA COm BLOCOS DE CONCREtO, DImENSÕES INtERNAS = 0,4X0,7 m, ALtURA INtERNA = 0,8 m. AF_05/2018</v>
          </cell>
          <cell r="C4432" t="str">
            <v>un.</v>
          </cell>
          <cell r="D4432">
            <v>420</v>
          </cell>
        </row>
        <row r="4433">
          <cell r="A4433">
            <v>99250</v>
          </cell>
          <cell r="B4433" t="str">
            <v>CAIXA ENtERRADA hIDRÁULICA REtANGULAR Em ALVENARIA COm tIJOLOS CERÂmICOS mACIÇOS, DImENSÕES INtERNAS: 0,3X0,3X0,3 m PARA REDE DE DRENAGEm. AF_05/2018</v>
          </cell>
          <cell r="C4433" t="str">
            <v>un.</v>
          </cell>
          <cell r="D4433">
            <v>148.03</v>
          </cell>
        </row>
        <row r="4434">
          <cell r="A4434">
            <v>99251</v>
          </cell>
          <cell r="B4434" t="str">
            <v>CAIXA ENtERRADA hIDRÁULICA REtANGULAR Em ALVENARIA COm tIJOLOS CERÂmICOS mACIÇOS, DImENSÕES INtERNAS: 0,4X0,4X0,4 m PARA REDE DE DRENAGEm. AF_05/2018</v>
          </cell>
          <cell r="C4434" t="str">
            <v>un.</v>
          </cell>
          <cell r="D4434">
            <v>234.49</v>
          </cell>
        </row>
        <row r="4435">
          <cell r="A4435">
            <v>99253</v>
          </cell>
          <cell r="B4435" t="str">
            <v>CAIXA ENtERRADA hIDRÁULICA REtANGULAR Em ALVENARIA COm tIJOLOS CERÂmICOS mACIÇOS, DImENSÕES INtERNAS: 0,6X0,6X0,6 m PARA REDE DE DRENAGEm. AF_05/2018</v>
          </cell>
          <cell r="C4435" t="str">
            <v>un.</v>
          </cell>
          <cell r="D4435">
            <v>458.95</v>
          </cell>
        </row>
        <row r="4436">
          <cell r="A4436">
            <v>99255</v>
          </cell>
          <cell r="B4436" t="str">
            <v>CAIXA ENtERRADA hIDRÁULICA REtANGULAR Em ALVENARIA COm tIJOLOS CERÂmICOS mACIÇOS, DImENSÕES INtERNAS: 0,8X0,8X0,6 m PARA REDE DE DRENAGEm. AF_05/2018</v>
          </cell>
          <cell r="C4436" t="str">
            <v>un.</v>
          </cell>
          <cell r="D4436">
            <v>633.94000000000005</v>
          </cell>
        </row>
        <row r="4437">
          <cell r="A4437">
            <v>99257</v>
          </cell>
          <cell r="B4437" t="str">
            <v>CAIXA ENtERRADA hIDRÁULICA REtANGULAR Em ALVENARIA COm tIJOLOS CERÂmICOS mACIÇOS, DImENSÕES INtERNAS: 1X1X0,6 m PARA REDE DE DRENAGEm. AF_05/2018</v>
          </cell>
          <cell r="C4437" t="str">
            <v>un.</v>
          </cell>
          <cell r="D4437">
            <v>740.45</v>
          </cell>
        </row>
        <row r="4438">
          <cell r="A4438">
            <v>99258</v>
          </cell>
          <cell r="B4438" t="str">
            <v>CAIXA ENtERRADA hIDRÁULICA REtANGULAR, Em ALVENARIA COm BLOCOS DE CONCREtO, DImENSÕES INtERNAS: 0,4X0,4X0,4 m PARA REDE DE DRENAGEm. AF_05/2018</v>
          </cell>
          <cell r="C4438" t="str">
            <v>un.</v>
          </cell>
          <cell r="D4438">
            <v>193.04</v>
          </cell>
        </row>
        <row r="4439">
          <cell r="A4439">
            <v>99260</v>
          </cell>
          <cell r="B4439" t="str">
            <v>CAIXA ENtERRADA hIDRÁULICA REtANGULAR, Em ALVENARIA COm BLOCOS DE CONCREtO, DImENSÕES INtERNAS: 0,6X0,6X0,6 m PARA REDE DE DRENAGEm. AF_05/2018</v>
          </cell>
          <cell r="C4439" t="str">
            <v>un.</v>
          </cell>
          <cell r="D4439">
            <v>359.93</v>
          </cell>
        </row>
        <row r="4440">
          <cell r="A4440">
            <v>99262</v>
          </cell>
          <cell r="B4440" t="str">
            <v>CAIXA ENtERRADA hIDRÁULICA REtANGULAR, Em ALVENARIA COm BLOCOS DE CONCREtO, DImENSÕES INtERNAS: 0,8X0,8X0,6 m PARA REDE DE DRENAGEm. AF_05/2018</v>
          </cell>
          <cell r="C4440" t="str">
            <v>un.</v>
          </cell>
          <cell r="D4440">
            <v>507.58</v>
          </cell>
        </row>
        <row r="4441">
          <cell r="A4441">
            <v>99264</v>
          </cell>
          <cell r="B4441" t="str">
            <v>CAIXA ENtERRADA hIDRÁULICA REtANGULAR, Em ALVENARIA COm BLOCOS DE CONCREtO, DImENSÕES INtERNAS: 1X1X0,6 m PARA REDE DE DRENAGEm. AF_05/2018</v>
          </cell>
          <cell r="C4441" t="str">
            <v>un.</v>
          </cell>
          <cell r="D4441">
            <v>590.91999999999996</v>
          </cell>
        </row>
        <row r="4442">
          <cell r="A4442">
            <v>89482</v>
          </cell>
          <cell r="B4442" t="str">
            <v>CAIXA SIFONADA, PVC, DN 100 X 100 X 50 mm, FORNECIDA E INStALADA Em RAmAIS DE ENCAmINhAmENtO DE ÁGUA PLUVIAL. AF_12/2014</v>
          </cell>
          <cell r="C4442" t="str">
            <v>un.</v>
          </cell>
          <cell r="D4442">
            <v>18.559999999999999</v>
          </cell>
        </row>
        <row r="4443">
          <cell r="A4443">
            <v>89491</v>
          </cell>
          <cell r="B4443" t="str">
            <v>CAIXA SIFONADA, PVC, DN 150 X 185 X 75 mm, FORNECIDA E INStALADA Em RAmAIS DE ENCAmINhAmENtO DE ÁGUA PLUVIAL. AF_12/2014</v>
          </cell>
          <cell r="C4443" t="str">
            <v>un.</v>
          </cell>
          <cell r="D4443">
            <v>43.39</v>
          </cell>
        </row>
        <row r="4444">
          <cell r="A4444">
            <v>89495</v>
          </cell>
          <cell r="B4444" t="str">
            <v>RALO SIFONADO, PVC, DN 100 X 40 mm, Jun.tA SOLDÁVEL, FORNECIDO E INStALADO Em RAmAIS DE ENCAmINhAmENtO DE ÁGUA PLUVIAL. AF_12/2014</v>
          </cell>
          <cell r="C4444" t="str">
            <v>un.</v>
          </cell>
          <cell r="D4444">
            <v>6.99</v>
          </cell>
        </row>
        <row r="4445">
          <cell r="A4445">
            <v>89707</v>
          </cell>
          <cell r="B4445" t="str">
            <v>CAIXA SIFONADA, PVC, DN 100 X 100 X 50 mm, Jun.tA ELÁStICA, FORNECIDA E INStALADA Em RAmAL DE DESCARGA OU Em RAmAL DE ESGOtO SANItÁRIO. AF_12/2014</v>
          </cell>
          <cell r="C4445" t="str">
            <v>un.</v>
          </cell>
          <cell r="D4445">
            <v>23.47</v>
          </cell>
        </row>
        <row r="4446">
          <cell r="A4446">
            <v>89708</v>
          </cell>
          <cell r="B4446" t="str">
            <v>CAIXA SIFONADA, PVC, DN 150 X 185 X 75 mm, Jun.tA ELÁStICA, FORNECIDA E INStALADA Em RAmAL DE DESCARGA OU Em RAmAL DE ESGOtO SANItÁRIO. AF_12/2014</v>
          </cell>
          <cell r="C4446" t="str">
            <v>un.</v>
          </cell>
          <cell r="D4446">
            <v>50.13</v>
          </cell>
        </row>
        <row r="4447">
          <cell r="A4447">
            <v>89709</v>
          </cell>
          <cell r="B4447" t="str">
            <v>RALO SIFONADO, PVC, DN 100 X 40 mm, Jun.tA SOLDÁVEL, FORNECIDO E INStALADO Em RAmAL DE DESCARGA OU Em RAmAL DE ESGOtO SANItÁRIO. AF_12/2014</v>
          </cell>
          <cell r="C4447" t="str">
            <v>un.</v>
          </cell>
          <cell r="D4447">
            <v>8.43</v>
          </cell>
        </row>
        <row r="4448">
          <cell r="A4448">
            <v>89710</v>
          </cell>
          <cell r="B4448" t="str">
            <v>RALO SECO, PVC, DN 100 X 40 mm, Jun.tA SOLDÁVEL, FORNECIDO E INStALADO Em RAmAL DE DESCARGA OU Em RAmAL DE ESGOtO SANItÁRIO. AF_12/2014</v>
          </cell>
          <cell r="C4448" t="str">
            <v>un.</v>
          </cell>
          <cell r="D4448">
            <v>8.2799999999999994</v>
          </cell>
        </row>
        <row r="4449">
          <cell r="A4449">
            <v>72739</v>
          </cell>
          <cell r="B4449" t="str">
            <v>VASO SANItARIO INFANtIL SIFONADO, PARA VALVULA DE DESCARGA, Em LOUCA BRANCA, COm ACESSORIOS, INCLUSIVE ASSENtO PLAStICO, BOLSA DE BORRAChA PARA LIGACAO, tUBO PVC LIGACAO - FORNECImENtO E INStALACAO</v>
          </cell>
          <cell r="C4449" t="str">
            <v>un.</v>
          </cell>
          <cell r="D4449">
            <v>443.81</v>
          </cell>
        </row>
        <row r="4450">
          <cell r="A4450" t="str">
            <v>74234/1</v>
          </cell>
          <cell r="B4450" t="str">
            <v>mICtORIO SIFONADO DE LOUCA BRANCA COm PERtENCES, COm REGIStRO DE PRESSAO 1/2" COm CANOPLA CROmADA ACABAmENtO SImPLES E CONJun.tO PARA FIXACAO  - FORNECImENtO E INStALACAO</v>
          </cell>
          <cell r="C4450" t="str">
            <v>un.</v>
          </cell>
          <cell r="D4450">
            <v>481.11</v>
          </cell>
        </row>
        <row r="4451">
          <cell r="A4451">
            <v>86872</v>
          </cell>
          <cell r="B4451" t="str">
            <v>tANQUE DE LOUÇA BRANCA COm COLun.A, 30L OU EQUIVALENtE - FORNECImENtO E INStALAÇÃO. AF_12/2013</v>
          </cell>
          <cell r="C4451" t="str">
            <v>un.</v>
          </cell>
          <cell r="D4451">
            <v>590.47</v>
          </cell>
        </row>
        <row r="4452">
          <cell r="A4452">
            <v>86874</v>
          </cell>
          <cell r="B4452" t="str">
            <v>tANQUE DE LOUÇA BRANCA SUSPENSO, 18L OU EQUIVALENtE - FORNECImENtO E INStALAÇÃO. AF_12/2013</v>
          </cell>
          <cell r="C4452" t="str">
            <v>un.</v>
          </cell>
          <cell r="D4452">
            <v>360.06</v>
          </cell>
        </row>
        <row r="4453">
          <cell r="A4453">
            <v>86875</v>
          </cell>
          <cell r="B4453" t="str">
            <v>tANQUE DE mÁRmORE SINtÉtICO COm COLun.A, 22L OU EQUIVALENtE  FORNECImENtO E INStALAÇÃO. AF_12/2013</v>
          </cell>
          <cell r="C4453" t="str">
            <v>un.</v>
          </cell>
          <cell r="D4453">
            <v>341.52</v>
          </cell>
        </row>
        <row r="4454">
          <cell r="A4454">
            <v>86876</v>
          </cell>
          <cell r="B4454" t="str">
            <v>tANQUE DE mÁRmORE SINtÉtICO SUSPENSO, 22L OU EQUIVALENtE - FORNECImENtO E INStALAÇÃO. AF_12/2013</v>
          </cell>
          <cell r="C4454" t="str">
            <v>un.</v>
          </cell>
          <cell r="D4454">
            <v>194.41</v>
          </cell>
        </row>
        <row r="4455">
          <cell r="A4455">
            <v>86877</v>
          </cell>
          <cell r="B4455" t="str">
            <v>VÁLVULA Em mEtAL CROmADO 1.1/2" X 1.1/2" PARA tANQUE OU LAVAtÓRIO, COm OU SEm LADRÃO - FORNECImENtO E INStALAÇÃO. AF_12/2013</v>
          </cell>
          <cell r="C4455" t="str">
            <v>un.</v>
          </cell>
          <cell r="D4455">
            <v>26.42</v>
          </cell>
        </row>
        <row r="4456">
          <cell r="A4456">
            <v>86878</v>
          </cell>
          <cell r="B4456" t="str">
            <v>VÁLVULA Em mEtAL CROmADO tIPO AmERICANA 3.1/2" X 1.1/2" PARA PIA - FORNECImENtO E INStALAÇÃO. AF_12/2013</v>
          </cell>
          <cell r="C4456" t="str">
            <v>un.</v>
          </cell>
          <cell r="D4456">
            <v>59.53</v>
          </cell>
        </row>
        <row r="4457">
          <cell r="A4457">
            <v>86879</v>
          </cell>
          <cell r="B4457" t="str">
            <v>VÁLVULA Em PLÁStICO 1" PARA PIA, tANQUE OU LAVAtÓRIO, COm OU SEm LADRÃO - FORNECImENtO E INStALAÇÃO. AF_12/2013</v>
          </cell>
          <cell r="C4457" t="str">
            <v>un.</v>
          </cell>
          <cell r="D4457">
            <v>5.77</v>
          </cell>
        </row>
        <row r="4458">
          <cell r="A4458">
            <v>86880</v>
          </cell>
          <cell r="B4458" t="str">
            <v>VÁLVULA Em PLÁStICO CROmADO tIPO AmERICANA 3.1/2" X 1.1/2" SEm ADAPtADOR PARA PIA - FORNECImENtO E INStALAÇÃO. AF_12/2013</v>
          </cell>
          <cell r="C4458" t="str">
            <v>un.</v>
          </cell>
          <cell r="D4458">
            <v>14.27</v>
          </cell>
        </row>
        <row r="4459">
          <cell r="A4459">
            <v>86881</v>
          </cell>
          <cell r="B4459" t="str">
            <v>SIFÃO DO tIPO GARRAFA Em mEtAL CROmADO 1 X 1.1/2" - FORNECImENtO E INStALAÇÃO. AF_12/2013</v>
          </cell>
          <cell r="C4459" t="str">
            <v>un.</v>
          </cell>
          <cell r="D4459">
            <v>167.81</v>
          </cell>
        </row>
        <row r="4460">
          <cell r="A4460">
            <v>86882</v>
          </cell>
          <cell r="B4460" t="str">
            <v>SIFÃO DO tIPO GARRAFA/COPO Em PVC 1.1/4 X 1.1/2" - FORNECImENtO E INStALAÇÃO. AF_12/2013</v>
          </cell>
          <cell r="C4460" t="str">
            <v>un.</v>
          </cell>
          <cell r="D4460">
            <v>14.88</v>
          </cell>
        </row>
        <row r="4461">
          <cell r="A4461">
            <v>86883</v>
          </cell>
          <cell r="B4461" t="str">
            <v>SIFÃO DO tIPO FLEXÍVEL Em PVC 1 X 1.1/2 - FORNECImENtO E INStALAÇÃO. AF_12/2013</v>
          </cell>
          <cell r="C4461" t="str">
            <v>un.</v>
          </cell>
          <cell r="D4461">
            <v>8.52</v>
          </cell>
        </row>
        <row r="4462">
          <cell r="A4462">
            <v>86884</v>
          </cell>
          <cell r="B4462" t="str">
            <v>ENGAtE FLEXÍVEL Em PLÁStICO BRANCO, 1/2" X 30Cm - FORNECImENtO E INStALAÇÃO. AF_12/2013</v>
          </cell>
          <cell r="C4462" t="str">
            <v>un.</v>
          </cell>
          <cell r="D4462">
            <v>7.13</v>
          </cell>
        </row>
        <row r="4463">
          <cell r="A4463">
            <v>86885</v>
          </cell>
          <cell r="B4463" t="str">
            <v>ENGAtE FLEXÍVEL Em PLÁStICO BRANCO, 1/2" X 40Cm - FORNECImENtO E INStALAÇÃO. AF_12/2013</v>
          </cell>
          <cell r="C4463" t="str">
            <v>un.</v>
          </cell>
          <cell r="D4463">
            <v>8.6300000000000008</v>
          </cell>
        </row>
        <row r="4464">
          <cell r="A4464">
            <v>86886</v>
          </cell>
          <cell r="B4464" t="str">
            <v>ENGAtE FLEXÍVEL Em INOX, 1/2 X 30Cm - FORNECImENtO E INStALAÇÃO. AF_12/2013</v>
          </cell>
          <cell r="C4464" t="str">
            <v>un.</v>
          </cell>
          <cell r="D4464">
            <v>41.07</v>
          </cell>
        </row>
        <row r="4465">
          <cell r="A4465">
            <v>86887</v>
          </cell>
          <cell r="B4465" t="str">
            <v>ENGAtE FLEXÍVEL Em INOX, 1/2 X 40Cm - FORNECImENtO E INStALAÇÃO. AF_12/2013</v>
          </cell>
          <cell r="C4465" t="str">
            <v>un.</v>
          </cell>
          <cell r="D4465">
            <v>44.54</v>
          </cell>
        </row>
        <row r="4466">
          <cell r="A4466">
            <v>86888</v>
          </cell>
          <cell r="B4466" t="str">
            <v>VASO SANItÁRIO SIFONADO COm CAIXA ACOPLADA LOUÇA BRANCA - FORNECImENtO E INStALAÇÃO. AF_12/2013</v>
          </cell>
          <cell r="C4466" t="str">
            <v>un.</v>
          </cell>
          <cell r="D4466">
            <v>349.58</v>
          </cell>
        </row>
        <row r="4467">
          <cell r="A4467">
            <v>86889</v>
          </cell>
          <cell r="B4467" t="str">
            <v>BANCADA DE GRANItO CINZA POLIDO PARA PIA DE COZINhA 1,50 X 0,60 m - FORNECImENtO E INStALAÇÃO. AF_12/2013</v>
          </cell>
          <cell r="C4467" t="str">
            <v>un.</v>
          </cell>
          <cell r="D4467">
            <v>532.91</v>
          </cell>
        </row>
        <row r="4468">
          <cell r="A4468">
            <v>86893</v>
          </cell>
          <cell r="B4468" t="str">
            <v>BANCADA DE mÁRmORE BRANCO POLIDO PARA PIA DE COZINhA 1,50 X 0,60 m - FORNECImENtO E INStALAÇÃO. AF_12/2013</v>
          </cell>
          <cell r="C4468" t="str">
            <v>un.</v>
          </cell>
          <cell r="D4468">
            <v>532.58000000000004</v>
          </cell>
        </row>
        <row r="4469">
          <cell r="A4469">
            <v>86894</v>
          </cell>
          <cell r="B4469" t="str">
            <v>BANCADA DE mÁRmORE SINtÉtICO 120 X 60Cm, COm CUBA INtEGRADA - FORNECImENtO E INStALAÇÃO. AF_12/2013</v>
          </cell>
          <cell r="C4469" t="str">
            <v>un.</v>
          </cell>
          <cell r="D4469">
            <v>242.89</v>
          </cell>
        </row>
        <row r="4470">
          <cell r="A4470">
            <v>86895</v>
          </cell>
          <cell r="B4470" t="str">
            <v>BANCADA DE GRANItO CINZA POLIDO PARA LAVAtÓRIO 0,50 X 0,60 m - FORNECImENtO E INStALAÇÃO. AF_12/2013</v>
          </cell>
          <cell r="C4470" t="str">
            <v>un.</v>
          </cell>
          <cell r="D4470">
            <v>273.74</v>
          </cell>
        </row>
        <row r="4471">
          <cell r="A4471">
            <v>86899</v>
          </cell>
          <cell r="B4471" t="str">
            <v>BANCADA DE mÁRmORE BRANCO POLIDO PARA LAVAtÓRIO 0,50 X 0,60 m - FORNECImENtO E INStALAÇÃO. AF_12/2013</v>
          </cell>
          <cell r="C4471" t="str">
            <v>un.</v>
          </cell>
          <cell r="D4471">
            <v>273.61</v>
          </cell>
        </row>
        <row r="4472">
          <cell r="A4472">
            <v>86900</v>
          </cell>
          <cell r="B4472" t="str">
            <v>CUBA DE EmBUtIR DE AÇO INOXIDÁVEL mÉDIA - FORNECImENtO E INStALAÇÃO. AF_12/2013</v>
          </cell>
          <cell r="C4472" t="str">
            <v>un.</v>
          </cell>
          <cell r="D4472">
            <v>172.13</v>
          </cell>
        </row>
        <row r="4473">
          <cell r="A4473">
            <v>86901</v>
          </cell>
          <cell r="B4473" t="str">
            <v>CUBA DE EmBUtIR OVAL Em LOUÇA BRANCA, 35 X 50Cm OU EQUIVALENtE - FORNECImENtO E INStALAÇÃO. AF_12/2013</v>
          </cell>
          <cell r="C4473" t="str">
            <v>un.</v>
          </cell>
          <cell r="D4473">
            <v>113.71</v>
          </cell>
        </row>
        <row r="4474">
          <cell r="A4474">
            <v>86902</v>
          </cell>
          <cell r="B4474" t="str">
            <v>LAVAtÓRIO LOUÇA BRANCA COm COLun.A, *44 X 35,5* Cm, PADRÃO POPULAR - FORNECImENtO E INStALAÇÃO. AF_12/2013</v>
          </cell>
          <cell r="C4474" t="str">
            <v>un.</v>
          </cell>
          <cell r="D4474">
            <v>196.85</v>
          </cell>
        </row>
        <row r="4475">
          <cell r="A4475">
            <v>86903</v>
          </cell>
          <cell r="B4475" t="str">
            <v>LAVAtÓRIO LOUÇA BRANCA COm COLun.A, 45 X 55Cm OU EQUIVALENtE, PADRÃO mÉDIO - FORNECImENtO E INStALAÇÃO. AF_12/2013</v>
          </cell>
          <cell r="C4475" t="str">
            <v>un.</v>
          </cell>
          <cell r="D4475">
            <v>264.83</v>
          </cell>
        </row>
        <row r="4476">
          <cell r="A4476">
            <v>86904</v>
          </cell>
          <cell r="B4476" t="str">
            <v>LAVAtÓRIO LOUÇA BRANCA SUSPENSO, 29,5 X 39Cm OU EQUIVALENtE, PADRÃO POPULAR - FORNECImENtO E INStALAÇÃO. AF_12/2013</v>
          </cell>
          <cell r="C4476" t="str">
            <v>un.</v>
          </cell>
          <cell r="D4476">
            <v>103.13</v>
          </cell>
        </row>
        <row r="4477">
          <cell r="A4477">
            <v>86905</v>
          </cell>
          <cell r="B4477" t="str">
            <v>APARELhO mIStURADOR DE mESA PARA LAVAtÓRIO, PADRÃO mÉDIO - FORNECImENtO E INStALAÇÃO. AF_12/2013</v>
          </cell>
          <cell r="C4477" t="str">
            <v>un.</v>
          </cell>
          <cell r="D4477">
            <v>215.86</v>
          </cell>
        </row>
        <row r="4478">
          <cell r="A4478">
            <v>86906</v>
          </cell>
          <cell r="B4478" t="str">
            <v>tORNEIRA CROmADA DE mESA, 1/2" OU 3/4", PARA LAVAtÓRIO, PADRÃO POPULAR - FORNECImENtO E INStALAÇÃO. AF_12/2013</v>
          </cell>
          <cell r="C4478" t="str">
            <v>un.</v>
          </cell>
          <cell r="D4478">
            <v>50.43</v>
          </cell>
        </row>
        <row r="4479">
          <cell r="A4479">
            <v>86908</v>
          </cell>
          <cell r="B4479" t="str">
            <v>APARELhO mIStURADOR DE mESA PARA PIA DE COZINhA, PADRÃO mÉDIO - FORNECImENtO E INStALAÇÃO. AF_12/2013</v>
          </cell>
          <cell r="C4479" t="str">
            <v>un.</v>
          </cell>
          <cell r="D4479">
            <v>257.72000000000003</v>
          </cell>
        </row>
        <row r="4480">
          <cell r="A4480">
            <v>86909</v>
          </cell>
          <cell r="B4480" t="str">
            <v>tORNEIRA CROmADA tUBO mÓVEL, DE mESA, 1/2" OU 3/4", PARA PIA DE COZINhA, PADRÃO ALtO - FORNECImENtO E INStALAÇÃO. AF_12/2013</v>
          </cell>
          <cell r="C4480" t="str">
            <v>un.</v>
          </cell>
          <cell r="D4480">
            <v>100.7</v>
          </cell>
        </row>
        <row r="4481">
          <cell r="A4481">
            <v>86910</v>
          </cell>
          <cell r="B4481" t="str">
            <v>tORNEIRA CROmADA tUBO mÓVEL, DE PAREDE, 1/2" OU 3/4", PARA PIA DE COZINhA, PADRÃO mÉDIO - FORNECImENtO E INStALAÇÃO. AF_12/2013</v>
          </cell>
          <cell r="C4481" t="str">
            <v>un.</v>
          </cell>
          <cell r="D4481">
            <v>96.36</v>
          </cell>
        </row>
        <row r="4482">
          <cell r="A4482">
            <v>86911</v>
          </cell>
          <cell r="B4482" t="str">
            <v>tORNEIRA CROmADA LONGA, DE PAREDE, 1/2" OU 3/4", PARA PIA DE COZINhA, PADRÃO POPULAR - FORNECImENtO E INStALAÇÃO. AF_12/2013</v>
          </cell>
          <cell r="C4482" t="str">
            <v>un.</v>
          </cell>
          <cell r="D4482">
            <v>42.92</v>
          </cell>
        </row>
        <row r="4483">
          <cell r="A4483">
            <v>86912</v>
          </cell>
          <cell r="B4483" t="str">
            <v>tORNEIRA CROmADA LONGA, DE PAREDE, 1/2" OU 3/4", PARA PIA DE COZINhA, PADRÃO mÉDIO - FORNECImENtO E INStALAÇÃO. AF_12/2013</v>
          </cell>
          <cell r="C4483" t="str">
            <v>un.</v>
          </cell>
          <cell r="D4483">
            <v>42.92</v>
          </cell>
        </row>
        <row r="4484">
          <cell r="A4484">
            <v>86913</v>
          </cell>
          <cell r="B4484" t="str">
            <v>tORNEIRA CROmADA 1/2" OU 3/4" PARA tANQUE, PADRÃO POPULAR - FORNECImENtO E INStALAÇÃO. AF_12/2013</v>
          </cell>
          <cell r="C4484" t="str">
            <v>un.</v>
          </cell>
          <cell r="D4484">
            <v>19.48</v>
          </cell>
        </row>
        <row r="4485">
          <cell r="A4485">
            <v>86914</v>
          </cell>
          <cell r="B4485" t="str">
            <v>tORNEIRA CROmADA 1/2" OU 3/4" PARA tANQUE, PADRÃO mÉDIO - FORNECImENtO E INStALAÇÃO. AF_12/2013</v>
          </cell>
          <cell r="C4485" t="str">
            <v>un.</v>
          </cell>
          <cell r="D4485">
            <v>39.159999999999997</v>
          </cell>
        </row>
        <row r="4486">
          <cell r="A4486">
            <v>86915</v>
          </cell>
          <cell r="B4486" t="str">
            <v>tORNEIRA CROmADA DE mESA, 1/2" OU 3/4", PARA LAVAtÓRIO, PADRÃO mÉDIO - FORNECImENtO E INStALAÇÃO. AF_12/2013</v>
          </cell>
          <cell r="C4486" t="str">
            <v>un.</v>
          </cell>
          <cell r="D4486">
            <v>84.64</v>
          </cell>
        </row>
        <row r="4487">
          <cell r="A4487">
            <v>86916</v>
          </cell>
          <cell r="B4487" t="str">
            <v>tORNEIRA PLÁStICA 3/4" PARA tANQUE - FORNECImENtO E INStALAÇÃO. AF_12/2013</v>
          </cell>
          <cell r="C4487" t="str">
            <v>un.</v>
          </cell>
          <cell r="D4487">
            <v>23.08</v>
          </cell>
        </row>
        <row r="4488">
          <cell r="A4488">
            <v>86919</v>
          </cell>
          <cell r="B4488" t="str">
            <v>tANQUE DE LOUÇA BRANCA COm COLun.A, 30L OU EQUIVALENtE, INCLUSO SIFÃO FLEXÍVEL Em PVC, VÁLVULA mEtÁLICA E tORNEIRA DE mEtAL CROmADO PADRÃO mÉDIO - FORNECImENtO E INStALAÇÃO. AF_12/2013</v>
          </cell>
          <cell r="C4488" t="str">
            <v>un.</v>
          </cell>
          <cell r="D4488">
            <v>664.57</v>
          </cell>
        </row>
        <row r="4489">
          <cell r="A4489">
            <v>86920</v>
          </cell>
          <cell r="B4489" t="str">
            <v>tANQUE DE LOUÇA BRANCA COm COLun.A, 30L OU EQUIVALENtE, INCLUSO SIFÃO FLEXÍVEL Em PVC, VÁLVULA PLÁStICA E tORNEIRA DE mEtAL CROmADO PADRÃO POPULAR - FORNECImENtO E INStALAÇÃO. AF_12/2013</v>
          </cell>
          <cell r="C4489" t="str">
            <v>un.</v>
          </cell>
          <cell r="D4489">
            <v>624.24</v>
          </cell>
        </row>
        <row r="4490">
          <cell r="A4490">
            <v>86921</v>
          </cell>
          <cell r="B4490" t="str">
            <v>tANQUE DE LOUÇA BRANCA COm COLun.A, 30L OU EQUIVALENtE, INCLUSO SIFÃO FLEXÍVEL Em PVC, VÁLVULA PLÁStICA E tORNEIRA DE PLÁStICO - FORNECImENtO E INStALAÇÃO. AF_12/2013</v>
          </cell>
          <cell r="C4490" t="str">
            <v>un.</v>
          </cell>
          <cell r="D4490">
            <v>627.84</v>
          </cell>
        </row>
        <row r="4491">
          <cell r="A4491">
            <v>86922</v>
          </cell>
          <cell r="B4491" t="str">
            <v>tANQUE DE LOUÇA BRANCA SUSPENSO, 18L OU EQUIVALENtE, INCLUSO SIFÃO tIPO GARRAFA Em mEtAL CROmADO, VÁLVULA mEtÁLICA E tORNEIRA DE mEtAL CROmADO PADRÃO mÉDIO - FORNECImENtO E INStALAÇÃO. AF_12/2013</v>
          </cell>
          <cell r="C4491" t="str">
            <v>un.</v>
          </cell>
          <cell r="D4491">
            <v>593.45000000000005</v>
          </cell>
        </row>
        <row r="4492">
          <cell r="A4492">
            <v>86923</v>
          </cell>
          <cell r="B4492" t="str">
            <v>tANQUE DE LOUÇA BRANCA SUSPENSO, 18L OU EQUIVALENtE, INCLUSO SIFÃO tIPO GARRAFA Em PVC, VÁLVULA PLÁStICA E tORNEIRA DE mEtAL CROmADO PADRÃO POPULAR - FORNECImENtO E INStALAÇÃO. AF_12/2013</v>
          </cell>
          <cell r="C4492" t="str">
            <v>un.</v>
          </cell>
          <cell r="D4492">
            <v>400.19</v>
          </cell>
        </row>
        <row r="4493">
          <cell r="A4493">
            <v>86924</v>
          </cell>
          <cell r="B4493" t="str">
            <v>tANQUE DE LOUÇA BRANCA SUSPENSO, 18L OU EQUIVALENtE, INCLUSO SIFÃO tIPO GARRAFA Em PVC, VÁLVULA PLÁStICA E tORNEIRA DE PLÁStICO - FORNECImENtO E INStALAÇÃO. AF_12/2013</v>
          </cell>
          <cell r="C4493" t="str">
            <v>un.</v>
          </cell>
          <cell r="D4493">
            <v>403.79</v>
          </cell>
        </row>
        <row r="4494">
          <cell r="A4494">
            <v>86925</v>
          </cell>
          <cell r="B4494" t="str">
            <v>tANQUE DE mÁRmORE SINtÉtICO COm COLun.A, 22L OU EQUIVALENtE, INCLUSO SIFÃO FLEXÍVEL Em PVC, VÁLVULA PLÁStICA E tORNEIRA DE mEtAL CROmADO PADRÃO POPULAR - FORNECImENtO E INStALAÇÃO. AF_12/2013</v>
          </cell>
          <cell r="C4494" t="str">
            <v>un.</v>
          </cell>
          <cell r="D4494">
            <v>375.29</v>
          </cell>
        </row>
        <row r="4495">
          <cell r="A4495">
            <v>86926</v>
          </cell>
          <cell r="B4495" t="str">
            <v>tANQUE DE mÁRmORE SINtÉtICO COm COLun.A, 22L OU EQUIVALENtE, INCLUSO SIFÃO FLEXÍVEL Em PVC, VÁLVULA PLÁStICA E tORNEIRA DE PLÁStICO - FORNECImENtO E INStALAÇÃO. AF_12/2013</v>
          </cell>
          <cell r="C4495" t="str">
            <v>un.</v>
          </cell>
          <cell r="D4495">
            <v>378.89</v>
          </cell>
        </row>
        <row r="4496">
          <cell r="A4496">
            <v>86927</v>
          </cell>
          <cell r="B4496" t="str">
            <v>tANQUE DE mÁRmORE SINtÉtICO SUSPENSO, 22L OU EQUIVALENtE, INCLUSO SIFÃO tIPO GARRAFA Em PVC, VÁLVULA PLÁStICA E tORNEIRA DE mEtAL CROmADO PADRÃO POPULAR - FORNECImENtO E INStALAÇÃO. AF_12/2013</v>
          </cell>
          <cell r="C4496" t="str">
            <v>un.</v>
          </cell>
          <cell r="D4496">
            <v>234.54</v>
          </cell>
        </row>
        <row r="4497">
          <cell r="A4497">
            <v>86928</v>
          </cell>
          <cell r="B4497" t="str">
            <v>tANQUE DE mÁRmORE SINtÉtICO SUSPENSO, 22L OU EQUIVALENtE, INCLUSO SIFÃO tIPO GARRAFA Em PVC, VÁLVULA PLÁStICA E tORNEIRA DE PLÁStICO - FORNECImENtO E INStALAÇÃO. AF_12/2013</v>
          </cell>
          <cell r="C4497" t="str">
            <v>un.</v>
          </cell>
          <cell r="D4497">
            <v>238.14</v>
          </cell>
        </row>
        <row r="4498">
          <cell r="A4498">
            <v>86929</v>
          </cell>
          <cell r="B4498" t="str">
            <v>tANQUE DE mÁRmORE SINtÉtICO SUSPENSO, 22L OU EQUIVALENtE, INCLUSO SIFÃO FLEXÍVEL Em PVC, VÁLVULA PLÁStICA E tORNEIRA DE mEtAL CROmADO PADRÃO POPULAR - FORNECImENtO E INStALAÇÃO. AF_12/2013</v>
          </cell>
          <cell r="C4498" t="str">
            <v>un.</v>
          </cell>
          <cell r="D4498">
            <v>228.18</v>
          </cell>
        </row>
        <row r="4499">
          <cell r="A4499">
            <v>86930</v>
          </cell>
          <cell r="B4499" t="str">
            <v>tANQUE DE mÁRmORE SINtÉtICO SUSPENSO, 22L OU EQUIVALENtE, INCLUSO SIFÃO FLEXÍVEL Em PVC, VÁLVULA PLÁStICA E tORNEIRA DE PLÁStICO - FORNECImENtO E INStALAÇÃO. AF_12/2013</v>
          </cell>
          <cell r="C4499" t="str">
            <v>un.</v>
          </cell>
          <cell r="D4499">
            <v>231.78</v>
          </cell>
        </row>
        <row r="4500">
          <cell r="A4500">
            <v>86931</v>
          </cell>
          <cell r="B4500" t="str">
            <v>VASO SANItÁRIO SIFONADO COm CAIXA ACOPLADA LOUÇA BRANCA, INCLUSO ENGAtE FLEXÍVEL Em PLÁStICO BRANCO, 1/2  X 40Cm - FORNECImENtO E INStALAÇÃO. AF_12/2013</v>
          </cell>
          <cell r="C4500" t="str">
            <v>un.</v>
          </cell>
          <cell r="D4500">
            <v>358.21</v>
          </cell>
        </row>
        <row r="4501">
          <cell r="A4501">
            <v>86932</v>
          </cell>
          <cell r="B4501" t="str">
            <v>VASO SANItÁRIO SIFONADO COm CAIXA ACOPLADA LOUÇA BRANCA - PADRÃO mÉDIO, INCLUSO ENGAtE FLEXÍVEL Em mEtAL CROmADO, 1/2 X 40Cm - FORNECImENtO E INStALAÇÃO. AF_12/2013</v>
          </cell>
          <cell r="C4501" t="str">
            <v>un.</v>
          </cell>
          <cell r="D4501">
            <v>394.12</v>
          </cell>
        </row>
        <row r="4502">
          <cell r="A4502">
            <v>86933</v>
          </cell>
          <cell r="B4502" t="str">
            <v>BANCADA DE mÁRmORE SINtÉtICO 120 X 60Cm, COm CUBA INtEGRADA, INCLUSO SIFÃO tIPO GARRAFA Em PVC, VÁLVULA Em PLÁStICO CROmADO tIPO AmERICANA E tORNEIRA CROmADA LONGA, DE PAREDE, PADRÃO POPULAR - FORNECImENtO E INStALAÇÃO. AF_12/2013</v>
          </cell>
          <cell r="C4502" t="str">
            <v>un.</v>
          </cell>
          <cell r="D4502">
            <v>314.95999999999998</v>
          </cell>
        </row>
        <row r="4503">
          <cell r="A4503">
            <v>86934</v>
          </cell>
          <cell r="B4503" t="str">
            <v>BANCADA DE mÁRmORE SINtÉtICO 120 X 60Cm, COm CUBA INtEGRADA, INCLUSO SIFÃO tIPO FLEXÍVEL Em PVC, VÁLVULA Em PLÁStICO CROmADO tIPO AmERICANA E tORNEIRA CROmADA LONGA, DE PAREDE, PADRÃO POPULAR - FORNECImENtO E INStALAÇÃO. AF_12/2013</v>
          </cell>
          <cell r="C4503" t="str">
            <v>un.</v>
          </cell>
          <cell r="D4503">
            <v>308.60000000000002</v>
          </cell>
        </row>
        <row r="4504">
          <cell r="A4504">
            <v>86935</v>
          </cell>
          <cell r="B4504" t="str">
            <v>CUBA DE EmBUtIR DE AÇO INOXIDÁVEL mÉDIA, INCLUSO VÁLVULA tIPO AmERICANA Em mEtAL CROmADO E SIFÃO FLEXÍVEL Em PVC - FORNECImENtO E INStALAÇÃO. AF_12/2013</v>
          </cell>
          <cell r="C4504" t="str">
            <v>un.</v>
          </cell>
          <cell r="D4504">
            <v>240.18</v>
          </cell>
        </row>
        <row r="4505">
          <cell r="A4505">
            <v>86936</v>
          </cell>
          <cell r="B4505" t="str">
            <v>CUBA DE EmBUtIR DE AÇO INOXIDÁVEL mÉDIA, INCLUSO VÁLVULA tIPO AmERICANA E SIFÃO tIPO GARRAFA Em mEtAL CROmADO - FORNECImENtO E INStALAÇÃO. AF_12/2013</v>
          </cell>
          <cell r="C4505" t="str">
            <v>un.</v>
          </cell>
          <cell r="D4505">
            <v>399.47</v>
          </cell>
        </row>
        <row r="4506">
          <cell r="A4506">
            <v>86937</v>
          </cell>
          <cell r="B4506" t="str">
            <v>CUBA DE EmBUtIR OVAL Em LOUÇA BRANCA, 35 X 50Cm OU EQUIVALENtE, INCLUSO VÁLVULA Em mEtAL CROmADO E SIFÃO FLEXÍVEL Em PVC - FORNECImENtO E INStALAÇÃO. AF_12/2013</v>
          </cell>
          <cell r="C4506" t="str">
            <v>un.</v>
          </cell>
          <cell r="D4506">
            <v>148.65</v>
          </cell>
        </row>
        <row r="4507">
          <cell r="A4507">
            <v>86938</v>
          </cell>
          <cell r="B4507" t="str">
            <v>CUBA DE EmBUtIR OVAL Em LOUÇA BRANCA, 35 X 50Cm OU EQUIVALENtE, INCLUSO VÁLVULA E SIFÃO tIPO GARRAFA Em mEtAL CROmADO - FORNECImENtO E INStALAÇÃO. AF_12/2013</v>
          </cell>
          <cell r="C4507" t="str">
            <v>un.</v>
          </cell>
          <cell r="D4507">
            <v>307.94</v>
          </cell>
        </row>
        <row r="4508">
          <cell r="A4508">
            <v>86939</v>
          </cell>
          <cell r="B4508" t="str">
            <v>LAVAtÓRIO LOUÇA BRANCA COm COLun.A, *44 X 35,5* Cm, PADRÃO POPULAR, INCLUSO SIFÃO FLEXÍVEL Em PVC, VÁLVULA E ENGAtE FLEXÍVEL 30Cm Em PLÁStICO E COm tORNEIRA CROmADA PADRÃO POPULAR - FORNECImENtO E INStALAÇÃO. AF_12/2013</v>
          </cell>
          <cell r="C4508" t="str">
            <v>un.</v>
          </cell>
          <cell r="D4508">
            <v>268.7</v>
          </cell>
        </row>
        <row r="4509">
          <cell r="A4509">
            <v>86940</v>
          </cell>
          <cell r="B4509" t="str">
            <v>LAVAtÓRIO LOUÇA BRANCA COm COLun.A, 45 X 55Cm OU EQUIVALENtE, PADRÃO mÉDIO, INCLUSO SIFÃO tIPO GARRAFA, VÁLVULA E ENGAtE FLEXÍVEL DE 40Cm Em mEtAL CROmADO, COm APARELhO mIStURADOR PADRÃO mÉDIO - FORNECImENtO E INStALAÇÃO. AF_12/2013</v>
          </cell>
          <cell r="C4509" t="str">
            <v>un.</v>
          </cell>
          <cell r="D4509">
            <v>764</v>
          </cell>
        </row>
        <row r="4510">
          <cell r="A4510">
            <v>86941</v>
          </cell>
          <cell r="B4510" t="str">
            <v>LAVAtÓRIO LOUÇA BRANCA COm COLun.A, 45 X 55Cm OU EQUIVALENtE, PADRÃO mÉDIO, INCLUSO SIFÃO tIPO GARRAFA, VÁLVULA E ENGAtE FLEXÍVEL DE 40Cm Em mEtAL CROmADO, COm tORNEIRA CROmADA DE mESA, PADRÃO mÉDIO - FORNECImENtO E INStALAÇÃO. AF_12/2013</v>
          </cell>
          <cell r="C4510" t="str">
            <v>un.</v>
          </cell>
          <cell r="D4510">
            <v>588.24</v>
          </cell>
        </row>
        <row r="4511">
          <cell r="A4511">
            <v>86942</v>
          </cell>
          <cell r="B4511" t="str">
            <v>LAVAtÓRIO LOUÇA BRANCA SUSPENSO, 29,5 X 39Cm OU EQUIVALENtE, PADRÃO POPULAR, INCLUSO SIFÃO tIPO GARRAFA Em PVC, VÁLVULA E ENGAtE FLEXÍVEL 30Cm Em PLÁStICO E tORNEIRA CROmADA DE mESA, PADRÃO POPULAR - FORNECImENtO E INStALAÇÃO. AF_12/2013</v>
          </cell>
          <cell r="C4511" t="str">
            <v>un.</v>
          </cell>
          <cell r="D4511">
            <v>181.34</v>
          </cell>
        </row>
        <row r="4512">
          <cell r="A4512">
            <v>86943</v>
          </cell>
          <cell r="B4512" t="str">
            <v>LAVAtÓRIO LOUÇA BRANCA SUSPENSO, 29,5 X 39Cm OU EQUIVALENtE, PADRÃO POPULAR, INCLUSO SIFÃO FLEXÍVEL Em PVC, VÁLVULA E ENGAtE FLEXÍVEL 30Cm Em PLÁStICO E tORNEIRA CROmADA DE mESA, PADRÃO POPULAR - FORNECImENtO E INStALAÇÃO. AF_12/2013</v>
          </cell>
          <cell r="C4512" t="str">
            <v>un.</v>
          </cell>
          <cell r="D4512">
            <v>174.98</v>
          </cell>
        </row>
        <row r="4513">
          <cell r="A4513">
            <v>86947</v>
          </cell>
          <cell r="B4513" t="str">
            <v>BANCADA mÁRmORE BRANCO POLIDO 0,50X0,60m, INCLUSO CUBA DE EmBUtIR OVAL Em LOUÇA BRANCA 35 X 50Cm, VÁLVULA, SIFÃO tIPO GARRAFA E ENGAtE FLEXÍVEL 40Cm Em mEtAL CROmADO E APARELhO mIStURADOR DE mESA, PADRÃO mÉDIO - FORNECImENtO E INStALAÇÃO. AF_12/2013</v>
          </cell>
          <cell r="C4513" t="str">
            <v>un.</v>
          </cell>
          <cell r="D4513">
            <v>886.49</v>
          </cell>
        </row>
        <row r="4514">
          <cell r="A4514">
            <v>88571</v>
          </cell>
          <cell r="B4514" t="str">
            <v>SABONEtEIRA DE SOBREPOR (FIXADA NA PAREDE), tIPO CONChA, Em ACO INOXIDAVEL - FORNECImENtO E INStALACAO</v>
          </cell>
          <cell r="C4514" t="str">
            <v>un.</v>
          </cell>
          <cell r="D4514">
            <v>55.29</v>
          </cell>
        </row>
        <row r="4515">
          <cell r="A4515">
            <v>93396</v>
          </cell>
          <cell r="B4515" t="str">
            <v>BANCADA GRANItO CINZA POLIDO 0,50 X 0,60m, INCL. CUBA DE EmBUtIR OVAL LOUÇA BRANCA 35 X 50Cm, VÁLVULA mEtAL CROmADO, SIFÃO FLEXÍVEL PVC, ENGAtE 30Cm FLEXÍVEL PLÁStICO E tORNEIRA CROmADA DE mESA, PADRÃO POPULAR - FORNEC. E INStALAÇÃO. AF_12/2013</v>
          </cell>
          <cell r="C4515" t="str">
            <v>un.</v>
          </cell>
          <cell r="D4515">
            <v>479.95</v>
          </cell>
        </row>
        <row r="4516">
          <cell r="A4516">
            <v>93441</v>
          </cell>
          <cell r="B4516" t="str">
            <v>BANCADA DE GRANItO CINZA POLIDO 150 X 60 Cm, COm CUBA DE EmBUtIR DE AÇO INOXIDÁVEL mÉDIA, VÁLVULA AmERICANA Em mEtAL CROmADO, SIFÃO FLEXÍVEL Em PVC, ENGAtE FLEXÍVEL 30 Cm, tORNEIRA CROmADA LONGA DE PAREDE, 1/2 OU 3/4, PARA PIA DE COZINhA, PADRÃO POPULAR- FORNEC. E INStAL. AF_12/2013</v>
          </cell>
          <cell r="C4516" t="str">
            <v>un.</v>
          </cell>
          <cell r="D4516">
            <v>823.14</v>
          </cell>
        </row>
        <row r="4517">
          <cell r="A4517">
            <v>93442</v>
          </cell>
          <cell r="B4517" t="str">
            <v>BANCADA mÁRmORE BRANCO POLIDO 150 X 60 Cm, COm CUBA DE EmBUtIR DE AÇO INOXIDÁVEL mÉDIA, VÁLVULA AmERICANA Em mEtAL CROmADO, SIFÃO  tIPO GARRAFA Em mEtAL CROmADO, ENGAtE FLEXÍVEL 30 Cm, tORNEIRA  CROmADA tUBO mÓVEL, DE mESA, 1/2 OU 3/4, PARA PIA DE COZINhA, PADRÃO ALtO - FORNEC. E INStAL. AF_12/2013</v>
          </cell>
          <cell r="C4517" t="str">
            <v>un.</v>
          </cell>
          <cell r="D4517">
            <v>1039.8800000000001</v>
          </cell>
        </row>
        <row r="4518">
          <cell r="A4518">
            <v>95469</v>
          </cell>
          <cell r="B4518" t="str">
            <v>VASO SANItARIO SIFONADO CONVENCIONAL COm  LOUÇA BRANCA - FORNECImENtO E INStALAÇÃO. AF_10/2016</v>
          </cell>
          <cell r="C4518" t="str">
            <v>un.</v>
          </cell>
          <cell r="D4518">
            <v>165.7</v>
          </cell>
        </row>
        <row r="4519">
          <cell r="A4519">
            <v>95470</v>
          </cell>
          <cell r="B4519" t="str">
            <v>VASO SANItARIO SIFONADO CONVENCIONAL COm LOUÇA BRANCA, INCLUSO CONJun.tO DE LIGAÇÃO PARA BACIA SANItÁRIA AJUStÁVEL - FORNECImENtO E INStALAÇÃO. AF_10/2016</v>
          </cell>
          <cell r="C4519" t="str">
            <v>un.</v>
          </cell>
          <cell r="D4519">
            <v>170.98</v>
          </cell>
        </row>
        <row r="4520">
          <cell r="A4520">
            <v>95471</v>
          </cell>
          <cell r="B4520" t="str">
            <v>VASO SANItARIO SIFONADO CONVENCIONAL PARA PCD SEm FURO FRONtAL COm  LOUÇA BRANCA SEm ASSENtO -  FORNECImENtO E INStALAÇÃO. AF_10/2016</v>
          </cell>
          <cell r="C4520" t="str">
            <v>un.</v>
          </cell>
          <cell r="D4520">
            <v>605.13</v>
          </cell>
        </row>
        <row r="4521">
          <cell r="A4521">
            <v>95472</v>
          </cell>
          <cell r="B4521" t="str">
            <v>VASO SANItARIO SIFONADO CONVENCIONAL PARA PCD SEm FURO FRONtAL COm LOUÇA BRANCA SEm ASSENtO, INCLUSO CONJun.tO DE LIGAÇÃO PARA BACIA SANItÁRIA AJUStÁVEL - FORNECImENtO E INStALAÇÃO. AF_10/2016</v>
          </cell>
          <cell r="C4521" t="str">
            <v>un.</v>
          </cell>
          <cell r="D4521">
            <v>610.41</v>
          </cell>
        </row>
        <row r="4522">
          <cell r="A4522">
            <v>95542</v>
          </cell>
          <cell r="B4522" t="str">
            <v>PORtA tOALhA ROStO Em mEtAL CROmADO, tIPO ARGOLA, INCLUSO FIXAÇÃO. AF_10/2016</v>
          </cell>
          <cell r="C4522" t="str">
            <v>un.</v>
          </cell>
          <cell r="D4522">
            <v>31.45</v>
          </cell>
        </row>
        <row r="4523">
          <cell r="A4523">
            <v>95543</v>
          </cell>
          <cell r="B4523" t="str">
            <v>PORtA tOALhA BANhO Em mEtAL CROmADO, tIPO BARRA, INCLUSO FIXAÇÃO. AF_10/2016</v>
          </cell>
          <cell r="C4523" t="str">
            <v>un.</v>
          </cell>
          <cell r="D4523">
            <v>50.84</v>
          </cell>
        </row>
        <row r="4524">
          <cell r="A4524">
            <v>95544</v>
          </cell>
          <cell r="B4524" t="str">
            <v>PAPELEIRA DE PAREDE Em mEtAL CROmADO SEm tAmPA, INCLUSO FIXAÇÃO. AF_10/2016</v>
          </cell>
          <cell r="C4524" t="str">
            <v>un.</v>
          </cell>
          <cell r="D4524">
            <v>39.869999999999997</v>
          </cell>
        </row>
        <row r="4525">
          <cell r="A4525">
            <v>95545</v>
          </cell>
          <cell r="B4525" t="str">
            <v>SABONEtEIRA DE PAREDE Em mEtAL CROmADO, INCLUSO FIXAÇÃO. AF_10/2016</v>
          </cell>
          <cell r="C4525" t="str">
            <v>un.</v>
          </cell>
          <cell r="D4525">
            <v>38.97</v>
          </cell>
        </row>
        <row r="4526">
          <cell r="A4526">
            <v>95546</v>
          </cell>
          <cell r="B4526" t="str">
            <v>KIt DE ACESSORIOS PARA BANhEIRO Em mEtAL CROmADO, 5 PECAS, INCLUSO FIXAÇÃO. AF_10/2016</v>
          </cell>
          <cell r="C4526" t="str">
            <v>un.</v>
          </cell>
          <cell r="D4526">
            <v>116.93</v>
          </cell>
        </row>
        <row r="4527">
          <cell r="A4527">
            <v>95547</v>
          </cell>
          <cell r="B4527" t="str">
            <v>SABONEtEIRA PLAStICA tIPO DISPENSER PARA SABONEtE LIQUIDO COm RESERVAtORIO 800 A 1500 mL, INCLUSO FIXAÇÃO. AF_10/2016</v>
          </cell>
          <cell r="C4527" t="str">
            <v>un.</v>
          </cell>
          <cell r="D4527">
            <v>70.84</v>
          </cell>
        </row>
        <row r="4528">
          <cell r="A4528">
            <v>6087</v>
          </cell>
          <cell r="B4528" t="str">
            <v>tAmPA Em CONCREtO ARmADO 60X60X5Cm P/CX INSPECAO/FOSSA SEPtICA</v>
          </cell>
          <cell r="C4528" t="str">
            <v>un.</v>
          </cell>
          <cell r="D4528">
            <v>23.05</v>
          </cell>
        </row>
        <row r="4529">
          <cell r="A4529">
            <v>98052</v>
          </cell>
          <cell r="B4529" t="str">
            <v>tANQUE SÉPtICO CIRCULAR, Em CONCREtO PRÉ-mOLDADO, DIÂmEtRO INtERNO = 1,10 m, ALtURA INtERNA = 2,50 m, VOLUmE ÚtIL: 2138,2 L (PARA 5 CONtRIBUINtES). AF_05/2018</v>
          </cell>
          <cell r="C4529" t="str">
            <v>un.</v>
          </cell>
          <cell r="D4529">
            <v>1152.3499999999999</v>
          </cell>
        </row>
        <row r="4530">
          <cell r="A4530">
            <v>98053</v>
          </cell>
          <cell r="B4530" t="str">
            <v>tANQUE SÉPtICO CIRCULAR, Em CONCREtO PRÉ-mOLDADO, DIÂmEtRO INtERNO = 1,40 m, ALtURA INtERNA = 2,50 m, VOLUmE ÚtIL: 3463,6 L (PARA 13 CONtRIBUINtES). AF_05/2018</v>
          </cell>
          <cell r="C4530" t="str">
            <v>un.</v>
          </cell>
          <cell r="D4530">
            <v>1679.84</v>
          </cell>
        </row>
        <row r="4531">
          <cell r="A4531">
            <v>98054</v>
          </cell>
          <cell r="B4531" t="str">
            <v>tANQUE SÉPtICO CIRCULAR, Em CONCREtO PRÉ-mOLDADO, DIÂmEtRO INtERNO = 1,88 m, ALtURA INtERNA = 2,50 m, VOLUmE ÚtIL: 6245,8 L (PARA 32 CONtRIBUINtES). AF_05/2018</v>
          </cell>
          <cell r="C4531" t="str">
            <v>un.</v>
          </cell>
          <cell r="D4531">
            <v>2442.87</v>
          </cell>
        </row>
        <row r="4532">
          <cell r="A4532">
            <v>98055</v>
          </cell>
          <cell r="B4532" t="str">
            <v>tANQUE SÉPtICO CIRCULAR, Em CONCREtO PRÉ-mOLDADO, DIÂmEtRO INtERNO = 2,38 m, ALtURA INtERNA = 2,50 m, VOLUmE ÚtIL: 10009,8 L (PARA 69 CONtRIBUINtES). AF_05/2018</v>
          </cell>
          <cell r="C4532" t="str">
            <v>un.</v>
          </cell>
          <cell r="D4532">
            <v>3245.54</v>
          </cell>
        </row>
        <row r="4533">
          <cell r="A4533">
            <v>98056</v>
          </cell>
          <cell r="B4533" t="str">
            <v>tANQUE SÉPtICO CIRCULAR, Em CONCREtO PRÉ-mOLDADO, DIÂmEtRO INtERNO = 2,38 m, ALtURA INtERNA = 3,0 m, VOLUmE ÚtIL: 12234,2 L (PARA 86 CONtRIBUINtES). AF_05/2018</v>
          </cell>
          <cell r="C4533" t="str">
            <v>un.</v>
          </cell>
          <cell r="D4533">
            <v>3739.72</v>
          </cell>
        </row>
        <row r="4534">
          <cell r="A4534">
            <v>98057</v>
          </cell>
          <cell r="B4534" t="str">
            <v>tANQUE SÉPtICO CIRCULAR, Em CONCREtO PRÉ-mOLDADO, DIÂmEtRO INtERNO = 2,88 m, ALtURA INtERNA = 2,50 m, VOLUmE ÚtIL: 14657,4 L (PARA 105 CONtRIBUINtES). AF_05/2018</v>
          </cell>
          <cell r="C4534" t="str">
            <v>un.</v>
          </cell>
          <cell r="D4534">
            <v>4915.3999999999996</v>
          </cell>
        </row>
        <row r="4535">
          <cell r="A4535">
            <v>98066</v>
          </cell>
          <cell r="B4535" t="str">
            <v>tANQUE SÉPtICO REtANGULAR, Em ALVENARIA COm tIJOLOS CERÂmICOS mACIÇOS, DImENSÕES INtERNAS: 1,0 X 2,0 X 1,4 m, VOLUmE ÚtIL: 2000 L (PARA 5 CONtRIBUINtES). AF_05/2018</v>
          </cell>
          <cell r="C4535" t="str">
            <v>un.</v>
          </cell>
          <cell r="D4535">
            <v>3957.05</v>
          </cell>
        </row>
        <row r="4536">
          <cell r="A4536">
            <v>98067</v>
          </cell>
          <cell r="B4536" t="str">
            <v>tANQUE SÉPtICO REtANGULAR, Em ALVENARIA COm tIJOLOS CERÂmICOS mACIÇOS, DImENSÕES INtERNAS: 1,2 X 2,4 X 1,6 m, VOLUmE ÚtIL: 3456 L (PARA 13 CONtRIBUINtES). AF_05/2018</v>
          </cell>
          <cell r="C4536" t="str">
            <v>un.</v>
          </cell>
          <cell r="D4536">
            <v>5286.23</v>
          </cell>
        </row>
        <row r="4537">
          <cell r="A4537">
            <v>98068</v>
          </cell>
          <cell r="B4537" t="str">
            <v>tANQUE SÉPtICO REtANGULAR, Em ALVENARIA COm tIJOLOS CERÂmICOS mACIÇOS, DImENSÕES INtERNAS: 1,4 X 3,2 X 1,8 m, VOLUmE ÚtIL: 6272 L (PARA 32 CONtRIBUINtES). AF_05/2018</v>
          </cell>
          <cell r="C4537" t="str">
            <v>un.</v>
          </cell>
          <cell r="D4537">
            <v>7474.64</v>
          </cell>
        </row>
        <row r="4538">
          <cell r="A4538">
            <v>98069</v>
          </cell>
          <cell r="B4538" t="str">
            <v>tANQUE SÉPtICO REtANGULAR, Em ALVENARIA COm tIJOLOS CERÂmICOS mACIÇOS, DImENSÕES INtERNAS: 1,6 X 4,4 X 1,8 m, VOLUmE ÚtIL: 9856 L (PARA 68 CONtRIBUINtES). AF_05/2018</v>
          </cell>
          <cell r="C4538" t="str">
            <v>un.</v>
          </cell>
          <cell r="D4538">
            <v>10021.620000000001</v>
          </cell>
        </row>
        <row r="4539">
          <cell r="A4539">
            <v>98070</v>
          </cell>
          <cell r="B4539" t="str">
            <v>tANQUE SÉPtICO REtANGULAR, Em ALVENARIA COm tIJOLOS CERÂmICOS mACIÇOS, DImENSÕES INtERNAS: 1,6 X 4,8 X 2,0 m, VOLUmE ÚtIL: 12288 L (PARA 86 CONtRIBUINtES). AF_05/2018</v>
          </cell>
          <cell r="C4539" t="str">
            <v>un.</v>
          </cell>
          <cell r="D4539">
            <v>11483.37</v>
          </cell>
        </row>
        <row r="4540">
          <cell r="A4540">
            <v>98071</v>
          </cell>
          <cell r="B4540" t="str">
            <v>tANQUE SÉPtICO REtANGULAR, Em ALVENARIA COm tIJOLOS CERÂmICOS mACIÇOS, DImENSÕES INtERNAS: 1,6 X 4,6 X 2,4 m, VOLUmE ÚtIL: 14720 L (PARA 105 CONtRIBUINtES). AF_05/2018</v>
          </cell>
          <cell r="C4540" t="str">
            <v>un.</v>
          </cell>
          <cell r="D4540">
            <v>12600.37</v>
          </cell>
        </row>
        <row r="4541">
          <cell r="A4541">
            <v>98072</v>
          </cell>
          <cell r="B4541" t="str">
            <v>FILtRO ANAERÓBIO REtANGULAR, Em ALVENARIA COm tIJOLOS CERÂmICOS mACIÇOS, DImENSÕES INtERNAS: 0,8 X 1,2 X 1,67 m, VOLUmE ÚtIL: 1152 L (PARA 5 CONtRIBUINtES). AF_05/2018</v>
          </cell>
          <cell r="C4541" t="str">
            <v>un.</v>
          </cell>
          <cell r="D4541">
            <v>3310.36</v>
          </cell>
        </row>
        <row r="4542">
          <cell r="A4542">
            <v>98073</v>
          </cell>
          <cell r="B4542" t="str">
            <v>FILtRO ANAERÓBIO REtANGULAR, Em ALVENARIA COm tIJOLOS CERÂmICOS mACIÇOS, DImENSÕES INtERNAS: 1,2 X 1,8 X 1,67 m, VOLUmE ÚtIL: 2592 L (PARA 13 CONtRIBUINtES). AF_05/2018</v>
          </cell>
          <cell r="C4542" t="str">
            <v>un.</v>
          </cell>
          <cell r="D4542">
            <v>5160.57</v>
          </cell>
        </row>
        <row r="4543">
          <cell r="A4543">
            <v>98074</v>
          </cell>
          <cell r="B4543" t="str">
            <v>FILtRO ANAERÓBIO REtANGULAR, Em ALVENARIA COm tIJOLOS CERÂmICOS mACIÇOS, DImENSÕES INtERNAS: 1,4 X 3,0 X 1,67 m, VOLUmE ÚtIL: 5040 L (PARA 32 CONtRIBUINtES). AF_05/2018</v>
          </cell>
          <cell r="C4543" t="str">
            <v>un.</v>
          </cell>
          <cell r="D4543">
            <v>7991.22</v>
          </cell>
        </row>
        <row r="4544">
          <cell r="A4544">
            <v>98075</v>
          </cell>
          <cell r="B4544" t="str">
            <v>FILtRO ANAERÓBIO REtANGULAR, Em ALVENARIA COm tIJOLOS CERÂmICOS mACIÇOS, DImENSÕES INtERNAS: 1,4 X 4,2 X 1,67 m, VOLUmE ÚtIL: 7056 L (PARA 67 CONtRIBUINtES). AF_05/2018</v>
          </cell>
          <cell r="C4544" t="str">
            <v>un.</v>
          </cell>
          <cell r="D4544">
            <v>10379.26</v>
          </cell>
        </row>
        <row r="4545">
          <cell r="A4545">
            <v>98076</v>
          </cell>
          <cell r="B4545" t="str">
            <v>FILtRO ANAERÓBIO REtANGULAR, Em ALVENARIA COm tIJOLOS CERÂmICOS mACIÇOS, DImENSÕES INtERNAS: 1,6 X 4,6 X 1,67 m, VOLUmE ÚtIL: 8832 L (PARA 84 CONtRIBUINtES). AF_05/2018</v>
          </cell>
          <cell r="C4545" t="str">
            <v>un.</v>
          </cell>
          <cell r="D4545">
            <v>11947.47</v>
          </cell>
        </row>
        <row r="4546">
          <cell r="A4546">
            <v>98077</v>
          </cell>
          <cell r="B4546" t="str">
            <v>FILtRO ANAERÓBIO REtANGULAR, Em ALVENARIA COm tIJOLOS CERÂmICOS mACIÇOS, DImENSÕES INtERNAS: 1,6 X 5,6 X 1,67 m, VOLUmE ÚtIL: 10752 L (PARA 103 CONtRIBUINtES). AF_05/2018</v>
          </cell>
          <cell r="C4546" t="str">
            <v>un.</v>
          </cell>
          <cell r="D4546">
            <v>14057.47</v>
          </cell>
        </row>
        <row r="4547">
          <cell r="A4547">
            <v>98078</v>
          </cell>
          <cell r="B4547" t="str">
            <v>SUmIDOURO REtANGULAR, Em ALVENARIA COm tIJOLOS CERÂmICOS mACIÇOS, DImENSÕES INtERNAS: 0,8 X 1,4 X 3,0 m, ÁREA DE INFILtRAÇÃO: 13,2 m² (PARA 5 CONtRIBUINtES). AF_05/2018</v>
          </cell>
          <cell r="C4547" t="str">
            <v>un.</v>
          </cell>
          <cell r="D4547">
            <v>3328.17</v>
          </cell>
        </row>
        <row r="4548">
          <cell r="A4548">
            <v>98079</v>
          </cell>
          <cell r="B4548" t="str">
            <v>SUmIDOURO REtANGULAR, Em ALVENARIA COm tIJOLOS CERÂmICOS mACIÇOS, DImENSÕES INtERNAS: 1,0 X 3,0 X 3,0 m, ÁREA DE INFILtRAÇÃO: 25 m² (PARA 10 CONtRIBUINtES). AF_05/2018</v>
          </cell>
          <cell r="C4548" t="str">
            <v>un.</v>
          </cell>
          <cell r="D4548">
            <v>5828.95</v>
          </cell>
        </row>
        <row r="4549">
          <cell r="A4549">
            <v>98080</v>
          </cell>
          <cell r="B4549" t="str">
            <v>SUmIDOURO REtANGULAR, Em ALVENARIA COm tIJOLOS CERÂmICOS mACIÇOS, DImENSÕES INtERNAS: 1,6 X 3,4 X 3,0 m, ÁREA DE INFILtRAÇÃO: 32,9 m² (PARA 13 CONtRIBUINtES). AF_05/2018</v>
          </cell>
          <cell r="C4549" t="str">
            <v>un.</v>
          </cell>
          <cell r="D4549">
            <v>7495.15</v>
          </cell>
        </row>
        <row r="4550">
          <cell r="A4550">
            <v>98081</v>
          </cell>
          <cell r="B4550" t="str">
            <v>SUmIDOURO REtANGULAR, Em ALVENARIA COm tIJOLOS CERÂmICOS mACIÇOS, DImENSÕES INtERNAS: 1,6 X 5,8 X 3,0 m, ÁREA DE INFILtRAÇÃO: 50 m² (PARA 20 CONtRIBUINtES). AF_05/2018</v>
          </cell>
          <cell r="C4550" t="str">
            <v>un.</v>
          </cell>
          <cell r="D4550">
            <v>11103.48</v>
          </cell>
        </row>
        <row r="4551">
          <cell r="A4551">
            <v>98082</v>
          </cell>
          <cell r="B4551" t="str">
            <v>tANQUE SÉPtICO REtANGULAR, Em ALVENARIA COm BLOCOS DE CONCREtO, DImENSÕES INtERNAS: 1,0 X 2,0 X 1,4 m, VOLUmE ÚtIL: 2000 L (PARA 5 CONtRIBUINtES). AF_05/2018</v>
          </cell>
          <cell r="C4551" t="str">
            <v>un.</v>
          </cell>
          <cell r="D4551">
            <v>3152.86</v>
          </cell>
        </row>
        <row r="4552">
          <cell r="A4552">
            <v>98083</v>
          </cell>
          <cell r="B4552" t="str">
            <v>tANQUE SÉPtICO REtANGULAR, Em ALVENARIA COm BLOCOS DE CONCREtO, DImENSÕES INtERNAS: 1,2 X 2,4 X 1,6 m, VOLUmE ÚtIL: 3456 L (PARA 13 CONtRIBUINtES). AF_05/2018</v>
          </cell>
          <cell r="C4552" t="str">
            <v>un.</v>
          </cell>
          <cell r="D4552">
            <v>4175.84</v>
          </cell>
        </row>
        <row r="4553">
          <cell r="A4553">
            <v>98084</v>
          </cell>
          <cell r="B4553" t="str">
            <v>tANQUE SÉPtICO REtANGULAR, Em ALVENARIA COm BLOCOS DE CONCREtO, DImENSÕES INtERNAS: 1,4 X 3,2 X 1,8 m, VOLUmE ÚtIL: 6272 L (PARA 32 CONtRIBUINtES). AF_05/2018</v>
          </cell>
          <cell r="C4553" t="str">
            <v>un.</v>
          </cell>
          <cell r="D4553">
            <v>5873.03</v>
          </cell>
        </row>
        <row r="4554">
          <cell r="A4554">
            <v>98085</v>
          </cell>
          <cell r="B4554" t="str">
            <v>tANQUE SÉPtICO REtANGULAR, Em ALVENARIA COm BLOCOS DE CONCREtO, DImENSÕES INtERNAS: 1,6 X 4,4 X 1,8 m, VOLUmE ÚtIL: 9856 L (PARA 68 CONtRIBUINtES). AF_05/2018</v>
          </cell>
          <cell r="C4554" t="str">
            <v>un.</v>
          </cell>
          <cell r="D4554">
            <v>7946.36</v>
          </cell>
        </row>
        <row r="4555">
          <cell r="A4555">
            <v>98086</v>
          </cell>
          <cell r="B4555" t="str">
            <v>tANQUE SÉPtICO REtANGULAR, Em ALVENARIA COm BLOCOS DE CONCREtO, DImENSÕES INtERNAS: 1,6 X 4,8 X 2,0 m, VOLUmE ÚtIL: 12288 L (PARA 86 CONtRIBUINtES). AF_05/2018</v>
          </cell>
          <cell r="C4555" t="str">
            <v>un.</v>
          </cell>
          <cell r="D4555">
            <v>9005.68</v>
          </cell>
        </row>
        <row r="4556">
          <cell r="A4556">
            <v>98087</v>
          </cell>
          <cell r="B4556" t="str">
            <v>tANQUE SÉPtICO REtANGULAR, Em ALVENARIA COm BLOCOS DE CONCREtO, DImENSÕES INtERNAS: 1,6 X 4,6 X 2,4 m, VOLUmE ÚtIL: 14720 L (PARA 105 CONtRIBUINtES). AF_05/2018</v>
          </cell>
          <cell r="C4556" t="str">
            <v>un.</v>
          </cell>
          <cell r="D4556">
            <v>9682.33</v>
          </cell>
        </row>
        <row r="4557">
          <cell r="A4557">
            <v>98088</v>
          </cell>
          <cell r="B4557" t="str">
            <v>FILtRO ANAERÓBIO REtANGULAR, Em ALVENARIA COm BLOCOS DE CONCREtO, DImENSÕES INtERNAS: 0,8 X 1,2 X 1,67 m, VOLUmE ÚtIL: 1152 L (PARA 5 CONtRIBUINtES). AF_05/2018</v>
          </cell>
          <cell r="C4557" t="str">
            <v>un.</v>
          </cell>
          <cell r="D4557">
            <v>2680.09</v>
          </cell>
        </row>
        <row r="4558">
          <cell r="A4558">
            <v>98089</v>
          </cell>
          <cell r="B4558" t="str">
            <v>FILtRO ANAERÓBIO REtANGULAR, Em ALVENARIA COm BLOCOS DE CONCREtO, DImENSÕES INtERNAS: 1,2 X 1,8 X 1,67 m, VOLUmE ÚtIL: 2592 L (PARA 13 CONtRIBUINtES). AF_05/2018</v>
          </cell>
          <cell r="C4558" t="str">
            <v>un.</v>
          </cell>
          <cell r="D4558">
            <v>4224.91</v>
          </cell>
        </row>
        <row r="4559">
          <cell r="A4559">
            <v>98090</v>
          </cell>
          <cell r="B4559" t="str">
            <v>FILtRO ANAERÓBIO REtANGULAR, Em ALVENARIA COm BLOCOS DE CONCREtO, DImENSÕES INtERNAS: 1,4 X 3,0 X 1,67 m, VOLUmE ÚtIL: 5040 L (PARA 32 CONtRIBUINtES). AF_05/2018</v>
          </cell>
          <cell r="C4559" t="str">
            <v>un.</v>
          </cell>
          <cell r="D4559">
            <v>6615.23</v>
          </cell>
        </row>
        <row r="4560">
          <cell r="A4560">
            <v>98091</v>
          </cell>
          <cell r="B4560" t="str">
            <v>FILtRO ANAERÓBIO REtANGULAR, Em ALVENARIA COm BLOCOS DE CONCREtO, DImENSÕES INtERNAS: 1,4 X 4,2 X 1,67 m, VOLUmE ÚtIL: 7056 L (PARA 67 CONtRIBUINtES). AF_05/2018</v>
          </cell>
          <cell r="C4560" t="str">
            <v>un.</v>
          </cell>
          <cell r="D4560">
            <v>8531.2800000000007</v>
          </cell>
        </row>
        <row r="4561">
          <cell r="A4561">
            <v>98092</v>
          </cell>
          <cell r="B4561" t="str">
            <v>FILtRO ANAERÓBIO REtANGULAR, Em ALVENARIA COm BLOCOS DE CONCREtO, DImENSÕES INtERNAS: 1,6 X 4,6 X 1,67 m, VOLUmE ÚtIL: 8832 L (PARA 84 CONtRIBUINtES). AF_05/2018</v>
          </cell>
          <cell r="C4561" t="str">
            <v>un.</v>
          </cell>
          <cell r="D4561">
            <v>10005.01</v>
          </cell>
        </row>
        <row r="4562">
          <cell r="A4562">
            <v>98093</v>
          </cell>
          <cell r="B4562" t="str">
            <v>FILtRO ANAERÓBIO REtANGULAR, Em ALVENARIA COm BLOCOS DE CONCREtO, DImENSÕES INtERNAS: 1,6 X 5,6 X 1,67 m, VOLUmE ÚtIL: 10752 L (PARA 103 CONtRIBUINtES). AF_05/2018</v>
          </cell>
          <cell r="C4562" t="str">
            <v>un.</v>
          </cell>
          <cell r="D4562">
            <v>11801.87</v>
          </cell>
        </row>
        <row r="4563">
          <cell r="A4563">
            <v>98094</v>
          </cell>
          <cell r="B4563" t="str">
            <v>SUmIDOURO REtANGULAR, Em ALVENARIA COm BLOCOS DE CONCREtO, DImENSÕES INtERNAS: 0,8 X 1,4 X 3,0 m, ÁREA DE INFILtRAÇÃO: 13,2 m² (PARA 5 CONtRIBUINtES). AF_05/2018</v>
          </cell>
          <cell r="C4563" t="str">
            <v>un.</v>
          </cell>
          <cell r="D4563">
            <v>2289.52</v>
          </cell>
        </row>
        <row r="4564">
          <cell r="A4564">
            <v>98099</v>
          </cell>
          <cell r="B4564" t="str">
            <v>SUmIDOURO REtANGULAR, Em ALVENARIA COm BLOCOS DE CONCREtO, DImENSÕES INtERNAS: 1,0 X 3,0 X 3,0 m, ÁREA DE INFILtRAÇÃO: 25 m² (PARA 10 CONtRIBUINtES). AF_05/2018</v>
          </cell>
          <cell r="C4564" t="str">
            <v>un.</v>
          </cell>
          <cell r="D4564">
            <v>3929.84</v>
          </cell>
        </row>
        <row r="4565">
          <cell r="A4565">
            <v>98100</v>
          </cell>
          <cell r="B4565" t="str">
            <v>SUmIDOURO REtANGULAR, Em ALVENARIA COm BLOCOS DE CONCREtO, DImENSÕES INtERNAS: 1,6 X 3,4 X 3,0 m, ÁREA DE INFILtRAÇÃO: 32,9 m² (PARA 13 CONtRIBUINtES). AF_05/2018</v>
          </cell>
          <cell r="C4565" t="str">
            <v>un.</v>
          </cell>
          <cell r="D4565">
            <v>5117.96</v>
          </cell>
        </row>
        <row r="4566">
          <cell r="A4566">
            <v>98101</v>
          </cell>
          <cell r="B4566" t="str">
            <v>SUmIDOURO REtANGULAR, Em ALVENARIA COm BLOCOS DE CONCREtO, DImENSÕES INtERNAS: 1,6 X 5,8 X 3,0 m, ÁREA DE INFILtRAÇÃO: 50 m² (PARA 20 CONtRIBUINtES). AF_05/2018</v>
          </cell>
          <cell r="C4566" t="str">
            <v>un.</v>
          </cell>
          <cell r="D4566">
            <v>7565.48</v>
          </cell>
        </row>
        <row r="4567">
          <cell r="A4567">
            <v>98109</v>
          </cell>
          <cell r="B4567" t="str">
            <v>CAIXA DE GORDURA ESPECIAL (CAPACIDADE: 312 L - PARA AtÉ 146 PESSOAS SERVIDAS NO PICO), REtANGULAR, Em ALVENARIA COm BLOCOS DE CONCREtO, DImENSÕES INtERNAS = 0,4X1,2 m, ALtURA INtERNA = 1 m. AF_05/2018</v>
          </cell>
          <cell r="C4567" t="str">
            <v>un.</v>
          </cell>
          <cell r="D4567">
            <v>684.47</v>
          </cell>
        </row>
        <row r="4568">
          <cell r="A4568">
            <v>98110</v>
          </cell>
          <cell r="B4568" t="str">
            <v>CAIXA DE GORDURA PEQUENA (CAPACIDADE: 19 L), CIRCULAR, Em PVC, DIÂmEtRO INtERNO= 0,3 m. AF_05/2018</v>
          </cell>
          <cell r="C4568" t="str">
            <v>un.</v>
          </cell>
          <cell r="D4568">
            <v>331.83</v>
          </cell>
        </row>
        <row r="4569">
          <cell r="A4569">
            <v>98111</v>
          </cell>
          <cell r="B4569" t="str">
            <v>CAIXA DE INSPEÇÃO PARA AtERRAmENtO, CIRCULAR, Em POLIEtILENO, DIÂmEtRO INtERNO = 0,3 m. AF_05/2018</v>
          </cell>
          <cell r="C4569" t="str">
            <v>un.</v>
          </cell>
          <cell r="D4569">
            <v>19.5</v>
          </cell>
        </row>
        <row r="4570">
          <cell r="A4570">
            <v>98114</v>
          </cell>
          <cell r="B4570" t="str">
            <v>tAmPA CIRCULAR PARA ESGOtO E DRENAGEm, Em FERRO Fun.DIDO, DIÂmEtRO INtERNO = 0,6 m. AF_05/2018</v>
          </cell>
          <cell r="C4570" t="str">
            <v>un.</v>
          </cell>
          <cell r="D4570">
            <v>384.43</v>
          </cell>
        </row>
        <row r="4571">
          <cell r="A4571">
            <v>98115</v>
          </cell>
          <cell r="B4571" t="str">
            <v>tAmPA CIRCULAR PARA ESGOtO E DRENAGEm, Em CONCREtO PRÉ-mOLDADO, DIÂmEtRO INtERNO = 0,6 m. AF_05/2018</v>
          </cell>
          <cell r="C4571" t="str">
            <v>un.</v>
          </cell>
          <cell r="D4571">
            <v>103.21</v>
          </cell>
        </row>
        <row r="4572">
          <cell r="A4572">
            <v>89957</v>
          </cell>
          <cell r="B4572" t="str">
            <v>PONtO DE CONSUmO tERmINAL DE ÁGUA FRIA (SUBRAmAL) COm tUBULAÇÃO DE PVC, DN 25 mm, INStALADO Em RAmAL DE ÁGUA, INCLUSOS RASGO E ChUmBAmENtO Em ALVENARIA. AF_12/2014</v>
          </cell>
          <cell r="C4572" t="str">
            <v>un.</v>
          </cell>
          <cell r="D4572">
            <v>118.16</v>
          </cell>
        </row>
        <row r="4573">
          <cell r="A4573">
            <v>89959</v>
          </cell>
          <cell r="B4573" t="str">
            <v>PONtO DE CONSUmO tERmINAL DE ÁGUA QUENtE (SUBRAmAL) COm tUBULAÇÃO DE CPVC, DN 22 mm, INStALADO Em RAmAL DE ÁGUA, INCLUSOS RASGO E ChUmBAmENtO Em ALVENARIA. AF_12/2014</v>
          </cell>
          <cell r="C4573" t="str">
            <v>un.</v>
          </cell>
          <cell r="D4573">
            <v>183.96</v>
          </cell>
        </row>
        <row r="4574">
          <cell r="A4574" t="str">
            <v>74093/1</v>
          </cell>
          <cell r="B4574" t="str">
            <v>VALVULA PE COm CRIVO BRONZE 1.1/4" - FORNECImENtO E INStALACAO</v>
          </cell>
          <cell r="C4574" t="str">
            <v>un.</v>
          </cell>
          <cell r="D4574">
            <v>78.22</v>
          </cell>
        </row>
        <row r="4575">
          <cell r="A4575" t="str">
            <v>74169/1</v>
          </cell>
          <cell r="B4575" t="str">
            <v>REGIStRO/VALVULA GLOBO ANGULAR 45 GRAUS Em LAtAO PARA hIDRANtES DE INCÊNDIO PREDIAL DN 2.1/2, COm VOLANtE, CLASSE DE PRESSAO DE AtE 200 PSI - FORNECImENtO E INStALACAO</v>
          </cell>
          <cell r="C4575" t="str">
            <v>un.</v>
          </cell>
          <cell r="D4575">
            <v>146.6</v>
          </cell>
        </row>
        <row r="4576">
          <cell r="A4576">
            <v>89349</v>
          </cell>
          <cell r="B4576" t="str">
            <v>REGIStRO DE PRESSÃO BRUtO, LAtÃO, ROSCÁVEL, 1/2", FORNECIDO E INStALADO Em RAmAL DE ÁGUA. AF_12/2014</v>
          </cell>
          <cell r="C4576" t="str">
            <v>un.</v>
          </cell>
          <cell r="D4576">
            <v>21.91</v>
          </cell>
        </row>
        <row r="4577">
          <cell r="A4577">
            <v>89351</v>
          </cell>
          <cell r="B4577" t="str">
            <v>REGIStRO DE PRESSÃO BRUtO, LAtÃO,  ROSCÁVEL, 3/4, FORNECIDO E INStALADO Em RAmAL DE ÁGUA. AF_12/2014</v>
          </cell>
          <cell r="C4577" t="str">
            <v>un.</v>
          </cell>
          <cell r="D4577">
            <v>24.54</v>
          </cell>
        </row>
        <row r="4578">
          <cell r="A4578">
            <v>89352</v>
          </cell>
          <cell r="B4578" t="str">
            <v>REGIStRO DE GAVEtA BRUtO, LAtÃO, ROSCÁVEL, 1/2", FORNECIDO E INStALADO Em RAmAL DE ÁGUA. AF_12/2014</v>
          </cell>
          <cell r="C4578" t="str">
            <v>un.</v>
          </cell>
          <cell r="D4578">
            <v>27.49</v>
          </cell>
        </row>
        <row r="4579">
          <cell r="A4579">
            <v>89353</v>
          </cell>
          <cell r="B4579" t="str">
            <v>REGIStRO DE GAVEtA BRUtO, LAtÃO, ROSCÁVEL, 3/4", FORNECIDO E INStALADO Em RAmAL DE ÁGUA. AF_12/2014</v>
          </cell>
          <cell r="C4579" t="str">
            <v>un.</v>
          </cell>
          <cell r="D4579">
            <v>28.54</v>
          </cell>
        </row>
        <row r="4580">
          <cell r="A4580">
            <v>89354</v>
          </cell>
          <cell r="B4580" t="str">
            <v>mIStURADOR mONOCOmANDO PARA ChUVEIRO, BASE BRUtA E ACABAmENtO CROmADO, FORNECIDO E INStALADO Em RAmAL DE ÁGUA. AF_12/2014</v>
          </cell>
          <cell r="C4580" t="str">
            <v>un.</v>
          </cell>
          <cell r="D4580">
            <v>244.89</v>
          </cell>
        </row>
        <row r="4581">
          <cell r="A4581">
            <v>89969</v>
          </cell>
          <cell r="B4581" t="str">
            <v>KIt DE REGIStRO DE PRESSÃO BRUtO DE LAtÃO ½", INCLUSIVE CONEXÕES,  ROSCÁVEL, INStALADO Em RAmAL DE ÁGUA FRIA - FORNECImENtO E INStALAÇÃO. AF_12/2014</v>
          </cell>
          <cell r="C4581" t="str">
            <v>un.</v>
          </cell>
          <cell r="D4581">
            <v>32.64</v>
          </cell>
        </row>
        <row r="4582">
          <cell r="A4582">
            <v>89970</v>
          </cell>
          <cell r="B4582" t="str">
            <v>KIt DE REGIStRO DE PRESSÃO BRUtO DE LAtÃO ¾", INCLUSIVE CONEXÕES, ROSCÁVEL, INStALADO Em RAmAL DE ÁGUA FRIA - FORNECImENtO E INStALAÇÃO. AF_12/2014</v>
          </cell>
          <cell r="C4582" t="str">
            <v>un.</v>
          </cell>
          <cell r="D4582">
            <v>36.01</v>
          </cell>
        </row>
        <row r="4583">
          <cell r="A4583">
            <v>89971</v>
          </cell>
          <cell r="B4583" t="str">
            <v>KIt DE REGIStRO DE GAVEtA BRUtO DE LAtÃO ½", INCLUSIVE CONEXÕES, ROSCÁVEL, INStALADO Em RAmAL DE ÁGUA FRIA - FORNECImENtO E INStALAÇÃO. AF_12/2014</v>
          </cell>
          <cell r="C4583" t="str">
            <v>un.</v>
          </cell>
          <cell r="D4583">
            <v>36.75</v>
          </cell>
        </row>
        <row r="4584">
          <cell r="A4584">
            <v>89972</v>
          </cell>
          <cell r="B4584" t="str">
            <v>KIt DE REGIStRO DE GAVEtA BRUtO DE LAtÃO ¾", INCLUSIVE CONEXÕES, ROSCÁVEL, INStALADO Em RAmAL DE ÁGUA FRIA - FORNECImENtO E INStALAÇÃO. AF_12/2014</v>
          </cell>
          <cell r="C4584" t="str">
            <v>un.</v>
          </cell>
          <cell r="D4584">
            <v>39.520000000000003</v>
          </cell>
        </row>
        <row r="4585">
          <cell r="A4585">
            <v>89973</v>
          </cell>
          <cell r="B4585" t="str">
            <v>KIt DE mIStURADOR BASE BRUtA DE LAtÃO ¾" mONOCOmANDO PARA ChUVEIRO, INCLUSIVE CONEXÕES, INStALADO Em RAmAL DE ÁGUA - FORNECImENtO E INStALAÇÃO. AF_12/2014</v>
          </cell>
          <cell r="C4585" t="str">
            <v>un.</v>
          </cell>
          <cell r="D4585">
            <v>395.95</v>
          </cell>
        </row>
        <row r="4586">
          <cell r="A4586">
            <v>89974</v>
          </cell>
          <cell r="B4586" t="str">
            <v>KIt DE tÊ mIStURADOR Em CPVC ¾" COm DUPLO COmANDO PARA ChUVEIRO, INCLUSIVE CONEXÕES, INStALADO Em RAmAL DE ÁGUA - FORNECImENtO E INStALAÇÃO. AF_12/2014</v>
          </cell>
          <cell r="C4586" t="str">
            <v>un.</v>
          </cell>
          <cell r="D4586">
            <v>212.23</v>
          </cell>
        </row>
        <row r="4587">
          <cell r="A4587">
            <v>89984</v>
          </cell>
          <cell r="B4587" t="str">
            <v>REGIStRO DE PRESSÃO BRUtO, LAtÃO, ROSCÁVEL, 1/2", COm ACABAmENtO E CANOPLA CROmADOS. FORNECIDO E INStALADO Em RAmAL DE ÁGUA. AF_12/2014</v>
          </cell>
          <cell r="C4587" t="str">
            <v>un.</v>
          </cell>
          <cell r="D4587">
            <v>56.18</v>
          </cell>
        </row>
        <row r="4588">
          <cell r="A4588">
            <v>89985</v>
          </cell>
          <cell r="B4588" t="str">
            <v>REGIStRO DE PRESSÃO BRUtO, LAtÃO, ROSCÁVEL, 3/4", COm ACABAmENtO E CANOPLA CROmADOS. FORNECIDO E INStALADO Em RAmAL DE ÁGUA. AF_12/2014</v>
          </cell>
          <cell r="C4588" t="str">
            <v>un.</v>
          </cell>
          <cell r="D4588">
            <v>57.7</v>
          </cell>
        </row>
        <row r="4589">
          <cell r="A4589">
            <v>89986</v>
          </cell>
          <cell r="B4589" t="str">
            <v>REGIStRO DE GAVEtA BRUtO, LAtÃO, ROSCÁVEL, 1/2", COm ACABAmENtO E CANOPLA CROmADOS. FORNECIDO E INStALADO Em RAmAL DE ÁGUA. AF_12/2014</v>
          </cell>
          <cell r="C4589" t="str">
            <v>un.</v>
          </cell>
          <cell r="D4589">
            <v>54.9</v>
          </cell>
        </row>
        <row r="4590">
          <cell r="A4590">
            <v>89987</v>
          </cell>
          <cell r="B4590" t="str">
            <v>REGIStRO DE GAVEtA BRUtO, LAtÃO, ROSCÁVEL, 3/4", COm ACABAmENtO E CANOPLA CROmADOS. FORNECIDO E INStALADO Em RAmAL DE ÁGUA. AF_12/2014</v>
          </cell>
          <cell r="C4590" t="str">
            <v>un.</v>
          </cell>
          <cell r="D4590">
            <v>60.5</v>
          </cell>
        </row>
        <row r="4591">
          <cell r="A4591">
            <v>90371</v>
          </cell>
          <cell r="B4591" t="str">
            <v>REGIStRO DE ESFERA, PVC, ROSCÁVEL, 3/4", FORNECIDO E INStALADO Em RAmAL DE ÁGUA. AF_03/2015</v>
          </cell>
          <cell r="C4591" t="str">
            <v>un.</v>
          </cell>
          <cell r="D4591">
            <v>26.08</v>
          </cell>
        </row>
        <row r="4592">
          <cell r="A4592">
            <v>94489</v>
          </cell>
          <cell r="B4592" t="str">
            <v>REGIStRO DE ESFERA, PVC, SOLDÁVEL, DN  25 mm, INStALADO Em RESERVAÇÃO DE ÁGUA DE EDIFICAÇÃO QUE POSSUA RESERVAtÓRIO DE FIBRA/FIBROCImENtO   FORNECImENtO E INStALAÇÃO. AF_06/2016</v>
          </cell>
          <cell r="C4592" t="str">
            <v>un.</v>
          </cell>
          <cell r="D4592">
            <v>21.83</v>
          </cell>
        </row>
        <row r="4593">
          <cell r="A4593">
            <v>94490</v>
          </cell>
          <cell r="B4593" t="str">
            <v>REGIStRO DE ESFERA, PVC, SOLDÁVEL, DN  32 mm, INStALADO Em RESERVAÇÃO DE ÁGUA DE EDIFICAÇÃO QUE POSSUA RESERVAtÓRIO DE FIBRA/FIBROCImENtO   FORNECImENtO E INStALAÇÃO. AF_06/2016</v>
          </cell>
          <cell r="C4593" t="str">
            <v>un.</v>
          </cell>
          <cell r="D4593">
            <v>36.76</v>
          </cell>
        </row>
        <row r="4594">
          <cell r="A4594">
            <v>94491</v>
          </cell>
          <cell r="B4594" t="str">
            <v>REGIStRO DE ESFERA, PVC, SOLDÁVEL, DN  40 mm, INStALADO Em RESERVAÇÃO DE ÁGUA DE EDIFICAÇÃO QUE POSSUA RESERVAtÓRIO DE FIBRA/FIBROCImENtO   FORNECImENtO E INStALAÇÃO. AF_06/2016</v>
          </cell>
          <cell r="C4594" t="str">
            <v>un.</v>
          </cell>
          <cell r="D4594">
            <v>50.59</v>
          </cell>
        </row>
        <row r="4595">
          <cell r="A4595">
            <v>94492</v>
          </cell>
          <cell r="B4595" t="str">
            <v>REGIStRO DE ESFERA, PVC, SOLDÁVEL, DN  50 mm, INStALADO Em RESERVAÇÃO DE ÁGUA DE EDIFICAÇÃO QUE POSSUA RESERVAtÓRIO DE FIBRA/FIBROCImENtO   FORNECImENtO E INStALAÇÃO. AF_06/2016</v>
          </cell>
          <cell r="C4595" t="str">
            <v>un.</v>
          </cell>
          <cell r="D4595">
            <v>51.84</v>
          </cell>
        </row>
        <row r="4596">
          <cell r="A4596">
            <v>94493</v>
          </cell>
          <cell r="B4596" t="str">
            <v>REGIStRO DE ESFERA, PVC, SOLDÁVEL, DN  60 mm, INStALADO Em RESERVAÇÃO DE ÁGUA DE EDIFICAÇÃO QUE POSSUA RESERVAtÓRIO DE FIBRA/FIBROCImENtO   FORNECImENtO E INStALAÇÃO. AF_06/2016</v>
          </cell>
          <cell r="C4596" t="str">
            <v>un.</v>
          </cell>
          <cell r="D4596">
            <v>94.18</v>
          </cell>
        </row>
        <row r="4597">
          <cell r="A4597">
            <v>94494</v>
          </cell>
          <cell r="B4597" t="str">
            <v>REGIStRO DE GAVEtA BRUtO, LAtÃO, ROSCÁVEL, 3/4, INStALADO Em RESERVAÇÃO DE ÁGUA DE EDIFICAÇÃO QUE POSSUA RESERVAtÓRIO DE FIBRA/FIBROCImENtO  FORNECImENtO E INStALAÇÃO. AF_06/2016</v>
          </cell>
          <cell r="C4597" t="str">
            <v>un.</v>
          </cell>
          <cell r="D4597">
            <v>52.11</v>
          </cell>
        </row>
        <row r="4598">
          <cell r="A4598">
            <v>94495</v>
          </cell>
          <cell r="B4598" t="str">
            <v>REGIStRO DE GAVEtA BRUtO, LAtÃO, ROSCÁVEL, 1, INStALADO Em RESERVAÇÃO DE ÁGUA DE EDIFICAÇÃO QUE POSSUA RESERVAtÓRIO DE FIBRA/FIBROCImENtO  FORNECImENtO E INStALAÇÃO. AF_06/2016</v>
          </cell>
          <cell r="C4598" t="str">
            <v>un.</v>
          </cell>
          <cell r="D4598">
            <v>63.79</v>
          </cell>
        </row>
        <row r="4599">
          <cell r="A4599">
            <v>94496</v>
          </cell>
          <cell r="B4599" t="str">
            <v>REGIStRO DE GAVEtA BRUtO, LAtÃO, ROSCÁVEL, 1 1/4, INStALADO Em RESERVAÇÃO DE ÁGUA DE EDIFICAÇÃO QUE POSSUA RESERVAtÓRIO DE FIBRA/FIBROCImENtO  FORNECImENtO E INStALAÇÃO. AF_06/2016</v>
          </cell>
          <cell r="C4599" t="str">
            <v>un.</v>
          </cell>
          <cell r="D4599">
            <v>76.05</v>
          </cell>
        </row>
        <row r="4600">
          <cell r="A4600">
            <v>94497</v>
          </cell>
          <cell r="B4600" t="str">
            <v>REGIStRO DE GAVEtA BRUtO, LAtÃO, ROSCÁVEL, 1 1/2, INStALADO Em RESERVAÇÃO DE ÁGUA DE EDIFICAÇÃO QUE POSSUA RESERVAtÓRIO DE FIBRA/FIBROCImENtO  FORNECImENtO E INStALAÇÃO. AF_06/2016</v>
          </cell>
          <cell r="C4600" t="str">
            <v>un.</v>
          </cell>
          <cell r="D4600">
            <v>87.46</v>
          </cell>
        </row>
        <row r="4601">
          <cell r="A4601">
            <v>94498</v>
          </cell>
          <cell r="B4601" t="str">
            <v>REGIStRO DE GAVEtA BRUtO, LAtÃO, ROSCÁVEL, 2, INStALADO Em RESERVAÇÃO DE ÁGUA DE EDIFICAÇÃO QUE POSSUA RESERVAtÓRIO DE FIBRA/FIBROCImENtO  FORNECImENtO E INStALAÇÃO. AF_06/2016</v>
          </cell>
          <cell r="C4601" t="str">
            <v>un.</v>
          </cell>
          <cell r="D4601">
            <v>110.4</v>
          </cell>
        </row>
        <row r="4602">
          <cell r="A4602">
            <v>94499</v>
          </cell>
          <cell r="B4602" t="str">
            <v>REGIStRO DE GAVEtA BRUtO, LAtÃO, ROSCÁVEL, 2 1/2, INStALADO Em RESERVAÇÃO DE ÁGUA DE EDIFICAÇÃO QUE POSSUA RESERVAtÓRIO DE FIBRA/FIBROCImENtO  FORNECImENtO E INStALAÇÃO. AF_06/2016</v>
          </cell>
          <cell r="C4602" t="str">
            <v>un.</v>
          </cell>
          <cell r="D4602">
            <v>192.43</v>
          </cell>
        </row>
        <row r="4603">
          <cell r="A4603">
            <v>94500</v>
          </cell>
          <cell r="B4603" t="str">
            <v>REGIStRO DE GAVEtA BRUtO, LAtÃO, ROSCÁVEL, 3, INStALADO Em RESERVAÇÃO DE ÁGUA DE EDIFICAÇÃO QUE POSSUA RESERVAtÓRIO DE FIBRA/FIBROCImENtO  FORNECImENtO E INStALAÇÃO. AF_06/2016</v>
          </cell>
          <cell r="C4603" t="str">
            <v>un.</v>
          </cell>
          <cell r="D4603">
            <v>227.2</v>
          </cell>
        </row>
        <row r="4604">
          <cell r="A4604">
            <v>94501</v>
          </cell>
          <cell r="B4604" t="str">
            <v>REGIStRO DE GAVEtA BRUtO, LAtÃO, ROSCÁVEL, 4, INStALADO Em RESERVAÇÃO DE ÁGUA DE EDIFICAÇÃO QUE POSSUA RESERVAtÓRIO DE FIBRA/FIBROCImENtO  FORNECImENtO E INStALAÇÃO. AF_06/2016</v>
          </cell>
          <cell r="C4604" t="str">
            <v>un.</v>
          </cell>
          <cell r="D4604">
            <v>435.03</v>
          </cell>
        </row>
        <row r="4605">
          <cell r="A4605">
            <v>94792</v>
          </cell>
          <cell r="B4605" t="str">
            <v>REGIStRO DE GAVEtA BRUtO, LAtÃO, ROSCÁVEL, 1, COm ACABAmENtO E CANOPLA CROmADOS, INStALADO Em RESERVAÇÃO DE ÁGUA DE EDIFICAÇÃO QUE POSSUA RESERVAtÓRIO DE FIBRA/FIBROCImENtO  FORNECImENtO E INStALAÇÃO. AF_06/2016</v>
          </cell>
          <cell r="C4605" t="str">
            <v>un.</v>
          </cell>
          <cell r="D4605">
            <v>92.22</v>
          </cell>
        </row>
        <row r="4606">
          <cell r="A4606">
            <v>94793</v>
          </cell>
          <cell r="B4606" t="str">
            <v>REGIStRO DE GAVEtA BRUtO, LAtÃO, ROSCÁVEL, 1 1/4, COm ACABAmENtO E CANOPLA CROmADOS, INStALADO Em RESERVAÇÃO DE ÁGUA DE EDIFICAÇÃO QUE POSSUA RESERVAtÓRIO DE FIBRA/FIBROCImENtO  FORNECImENtO E INStALAÇÃO. AF_06/2016</v>
          </cell>
          <cell r="C4606" t="str">
            <v>un.</v>
          </cell>
          <cell r="D4606">
            <v>116.46</v>
          </cell>
        </row>
        <row r="4607">
          <cell r="A4607">
            <v>94794</v>
          </cell>
          <cell r="B4607" t="str">
            <v>REGIStRO DE GAVEtA BRUtO, LAtÃO, ROSCÁVEL, 1 1/2, COm ACABAmENtO E CANOPLA CROmADOS, INStALADO Em RESERVAÇÃO DE ÁGUA DE EDIFICAÇÃO QUE POSSUA RESERVAtÓRIO DE FIBRA/FIBROCImENtO  FORNECImENtO E INStALAÇÃO. AF_06/2016</v>
          </cell>
          <cell r="C4607" t="str">
            <v>un.</v>
          </cell>
          <cell r="D4607">
            <v>120.31</v>
          </cell>
        </row>
        <row r="4608">
          <cell r="A4608">
            <v>94795</v>
          </cell>
          <cell r="B4608" t="str">
            <v>tORNEIRA DE BOIA, ROSCÁVEL, 1/2 , FORNECIDA E INStALADA Em RESERVAÇÃO DE ÁGUA. AF_06/2016</v>
          </cell>
          <cell r="C4608" t="str">
            <v>un.</v>
          </cell>
          <cell r="D4608">
            <v>17.489999999999998</v>
          </cell>
        </row>
        <row r="4609">
          <cell r="A4609">
            <v>94796</v>
          </cell>
          <cell r="B4609" t="str">
            <v>tORNEIRA DE BOIA, ROSCÁVEL, 3/4 , FORNECIDA E INStALADA Em RESERVAÇÃO DE ÁGUA. AF_06/2016</v>
          </cell>
          <cell r="C4609" t="str">
            <v>un.</v>
          </cell>
          <cell r="D4609">
            <v>21.25</v>
          </cell>
        </row>
        <row r="4610">
          <cell r="A4610">
            <v>94797</v>
          </cell>
          <cell r="B4610" t="str">
            <v>tORNEIRA DE BOIA, ROSCÁVEL, 1, FORNECIDA E INStALADA Em RESERVAÇÃO DE ÁGUA. AF_06/2016</v>
          </cell>
          <cell r="C4610" t="str">
            <v>un.</v>
          </cell>
          <cell r="D4610">
            <v>31.6</v>
          </cell>
        </row>
        <row r="4611">
          <cell r="A4611">
            <v>94798</v>
          </cell>
          <cell r="B4611" t="str">
            <v>tORNEIRA DE BOIA, ROSCÁVEL, 1 1/4 , FORNECIDA E INStALADA Em RESERVAÇÃO DE ÁGUA. AF_06/2016</v>
          </cell>
          <cell r="C4611" t="str">
            <v>un.</v>
          </cell>
          <cell r="D4611">
            <v>63.69</v>
          </cell>
        </row>
        <row r="4612">
          <cell r="A4612">
            <v>94799</v>
          </cell>
          <cell r="B4612" t="str">
            <v>tORNEIRA DE BOIA, ROSCÁVEL, 1 1/2 , FORNECIDA E INStALADA Em RESERVAÇÃO DE ÁGUA. AF_06/2016</v>
          </cell>
          <cell r="C4612" t="str">
            <v>un.</v>
          </cell>
          <cell r="D4612">
            <v>63.33</v>
          </cell>
        </row>
        <row r="4613">
          <cell r="A4613">
            <v>94800</v>
          </cell>
          <cell r="B4613" t="str">
            <v>tORNEIRA DE BOIA, ROSCÁVEL, 2, FORNECIDA E INStALADA Em RESERVAÇÃO DE ÁGUA. AF_06/2016</v>
          </cell>
          <cell r="C4613" t="str">
            <v>un.</v>
          </cell>
          <cell r="D4613">
            <v>104.92</v>
          </cell>
        </row>
        <row r="4614">
          <cell r="A4614">
            <v>95248</v>
          </cell>
          <cell r="B4614" t="str">
            <v>VÁLVULA DE ESFERA BRUtA, BRONZE, ROSCÁVEL, 1/2  , INStALADO Em RESERVAÇÃO DE ÁGUA DE EDIFICAÇÃO QUE POSSUA RESERVAtÓRIO DE FIBRA/FIBROCImENtO - FORNECImENtO E INStALAÇÃO. AF_06/2016</v>
          </cell>
          <cell r="C4614" t="str">
            <v>un.</v>
          </cell>
          <cell r="D4614">
            <v>60.61</v>
          </cell>
        </row>
        <row r="4615">
          <cell r="A4615">
            <v>95249</v>
          </cell>
          <cell r="B4615" t="str">
            <v>VÁLVULA DE ESFERA BRUtA, BRONZE, ROSCÁVEL, 3/4'', INStALADO Em RESERVAÇÃO DE ÁGUA DE EDIFICAÇÃO QUE POSSUA RESERVAtÓRIO DE FIBRA/FIBROCImENtO - FORNECImENtO E INStALAÇÃO. AF_06/2016</v>
          </cell>
          <cell r="C4615" t="str">
            <v>un.</v>
          </cell>
          <cell r="D4615">
            <v>65.040000000000006</v>
          </cell>
        </row>
        <row r="4616">
          <cell r="A4616">
            <v>95250</v>
          </cell>
          <cell r="B4616" t="str">
            <v>VÁLVULA DE ESFERA BRUtA, BRONZE, ROSCÁVEL, 1'', INStALADO Em RESERVAÇÃO DE ÁGUA DE EDIFICAÇÃO QUE POSSUA RESERVAtÓRIO DE FIBRA/FIBROCImENtO -   FORNECImENtO E INStALAÇÃO. AF_06/2016</v>
          </cell>
          <cell r="C4616" t="str">
            <v>un.</v>
          </cell>
          <cell r="D4616">
            <v>76.63</v>
          </cell>
        </row>
        <row r="4617">
          <cell r="A4617">
            <v>95251</v>
          </cell>
          <cell r="B4617" t="str">
            <v>VÁLVULA DE ESFERA BRUtA, BRONZE, ROSCÁVEL, 1 1/4'', INStALADO Em RESERVAÇÃO DE ÁGUA DE EDIFICAÇÃO QUE POSSUA RESERVAtÓRIO DE FIBRA/FIBROCImENtO -   FORNECImENtO E INStALAÇÃO. AF_06/2016</v>
          </cell>
          <cell r="C4617" t="str">
            <v>un.</v>
          </cell>
          <cell r="D4617">
            <v>99.27</v>
          </cell>
        </row>
        <row r="4618">
          <cell r="A4618">
            <v>95252</v>
          </cell>
          <cell r="B4618" t="str">
            <v>VÁLVULA DE ESFERA BRUtA, BRONZE, ROSCÁVEL, 1 1/2'', INStALADO Em RESERVAÇÃO DE ÁGUA DE EDIFICAÇÃO QUE POSSUA RESERVAtÓRIO DE FIBRA/FIBROCImENtO -   FORNECImENtO E INStALAÇÃO. AF_06/2016</v>
          </cell>
          <cell r="C4618" t="str">
            <v>un.</v>
          </cell>
          <cell r="D4618">
            <v>112.93</v>
          </cell>
        </row>
        <row r="4619">
          <cell r="A4619">
            <v>95253</v>
          </cell>
          <cell r="B4619" t="str">
            <v>VÁLVULA DE ESFERA BRUtA, BRONZE, ROSCÁVEL, 2'', INStALADO Em RESERVAÇÃO DE ÁGUA DE EDIFICAÇÃO QUE POSSUA RESERVAtÓRIO DE FIBRA/FIBROCImENtO - FORNECImENtO E INStALAÇÃO. AF_06/2016</v>
          </cell>
          <cell r="C4619" t="str">
            <v>un.</v>
          </cell>
          <cell r="D4619">
            <v>157.86000000000001</v>
          </cell>
        </row>
        <row r="4620">
          <cell r="A4620">
            <v>99619</v>
          </cell>
          <cell r="B4620" t="str">
            <v>VÁLVULA DE REtENÇÃO hORIZONtAL, DE BRONZE, ROSCÁVEL, 3/4" - FORNECImENtO E INStALAÇÃO. AF_01/2019</v>
          </cell>
          <cell r="C4620" t="str">
            <v>un.</v>
          </cell>
          <cell r="D4620">
            <v>57.21</v>
          </cell>
        </row>
        <row r="4621">
          <cell r="A4621">
            <v>99620</v>
          </cell>
          <cell r="B4621" t="str">
            <v>VÁLVULA DE REtENÇÃO hORIZONtAL, DE BRONZE, ROSCÁVEL, 1" - FORNECImENtO E INStALAÇÃO. AF_01/2019</v>
          </cell>
          <cell r="C4621" t="str">
            <v>un.</v>
          </cell>
          <cell r="D4621">
            <v>98.33</v>
          </cell>
        </row>
        <row r="4622">
          <cell r="A4622">
            <v>99621</v>
          </cell>
          <cell r="B4622" t="str">
            <v>VÁLVULA DE REtENÇÃO hORIZONtAL, DE BRONZE, ROSCÁVEL, 1 1/4" - FORNECImENtO E INStALAÇÃO. AF_01/2019</v>
          </cell>
          <cell r="C4622" t="str">
            <v>un.</v>
          </cell>
          <cell r="D4622">
            <v>132.03</v>
          </cell>
        </row>
        <row r="4623">
          <cell r="A4623">
            <v>99622</v>
          </cell>
          <cell r="B4623" t="str">
            <v>VÁLVULA DE REtENÇÃO hORIZONtAL, DE BRONZE, ROSCÁVEL, 1 1/2"  - FORNECImENtO E INStALAÇÃO. AF_01/2019</v>
          </cell>
          <cell r="C4623" t="str">
            <v>un.</v>
          </cell>
          <cell r="D4623">
            <v>143.72</v>
          </cell>
        </row>
        <row r="4624">
          <cell r="A4624">
            <v>99623</v>
          </cell>
          <cell r="B4624" t="str">
            <v>VÁLVULA DE REtENÇÃO hORIZONtAL, DE BRONZE, ROSCÁVEL, 2"  - FORNECImENtO E INStALAÇÃO. AF_01/2019</v>
          </cell>
          <cell r="C4624" t="str">
            <v>un.</v>
          </cell>
          <cell r="D4624">
            <v>189.67</v>
          </cell>
        </row>
        <row r="4625">
          <cell r="A4625">
            <v>99624</v>
          </cell>
          <cell r="B4625" t="str">
            <v>VÁLVULA DE REtENÇÃO hORIZONtAL, DE BRONZE, ROSCÁVEL, 2 1/2" - FORNECImENtO E INStALAÇÃO. AF_01/2019</v>
          </cell>
          <cell r="C4625" t="str">
            <v>un.</v>
          </cell>
          <cell r="D4625">
            <v>256.61</v>
          </cell>
        </row>
        <row r="4626">
          <cell r="A4626">
            <v>99625</v>
          </cell>
          <cell r="B4626" t="str">
            <v>VÁLVULA DE REtENÇÃO hORIZONtAL, DE BRONZE, ROSCÁVEL, 3" - FORNECImENtO E INStALAÇÃO. AF_01/2019</v>
          </cell>
          <cell r="C4626" t="str">
            <v>un.</v>
          </cell>
          <cell r="D4626">
            <v>342.87</v>
          </cell>
        </row>
        <row r="4627">
          <cell r="A4627">
            <v>99626</v>
          </cell>
          <cell r="B4627" t="str">
            <v>VÁLVULA DE REtENÇÃO hORIZONtAL, DE BRONZE, ROSCÁVEL, 4" - FORNECImENtO E INStALAÇÃO. AF_01/2019</v>
          </cell>
          <cell r="C4627" t="str">
            <v>un.</v>
          </cell>
          <cell r="D4627">
            <v>512.28</v>
          </cell>
        </row>
        <row r="4628">
          <cell r="A4628">
            <v>99627</v>
          </cell>
          <cell r="B4628" t="str">
            <v>VÁLVULA DE REtENÇÃO VERtICAL, DE BRONZE, ROSCÁVEL, 1/2" - FORNECImENtO E INStALAÇÃO. AF_01/2019</v>
          </cell>
          <cell r="C4628" t="str">
            <v>un.</v>
          </cell>
          <cell r="D4628">
            <v>61.97</v>
          </cell>
        </row>
        <row r="4629">
          <cell r="A4629">
            <v>99628</v>
          </cell>
          <cell r="B4629" t="str">
            <v>VÁLVULA DE REtENÇÃO VERtICAL, DE BRONZE, ROSCÁVEL, 3/4" - FORNECImENtO E INStALAÇÃO. AF_01/2019</v>
          </cell>
          <cell r="C4629" t="str">
            <v>un.</v>
          </cell>
          <cell r="D4629">
            <v>39.67</v>
          </cell>
        </row>
        <row r="4630">
          <cell r="A4630">
            <v>99629</v>
          </cell>
          <cell r="B4630" t="str">
            <v>VÁLVULA DE REtENÇÃO VERtICAL, DE BRONZE, ROSCÁVEL, 1" - FORNECImENtO E INStALAÇÃO. AF_01/2019</v>
          </cell>
          <cell r="C4630" t="str">
            <v>un.</v>
          </cell>
          <cell r="D4630">
            <v>66.14</v>
          </cell>
        </row>
        <row r="4631">
          <cell r="A4631">
            <v>99630</v>
          </cell>
          <cell r="B4631" t="str">
            <v>VÁLVULA DE REtENÇÃO VERtICAL, DE BRONZE, ROSCÁVEL, 1 1/4" - FORNECImENtO E INStALAÇÃO. AF_01/2019</v>
          </cell>
          <cell r="C4631" t="str">
            <v>un.</v>
          </cell>
          <cell r="D4631">
            <v>83.96</v>
          </cell>
        </row>
        <row r="4632">
          <cell r="A4632">
            <v>99631</v>
          </cell>
          <cell r="B4632" t="str">
            <v>VÁLVULA DE REtENÇÃO VERtICAL, DE BRONZE, ROSCÁVEL, 1 1/2" - FORNECImENtO E INStALAÇÃO. AF_01/2019</v>
          </cell>
          <cell r="C4632" t="str">
            <v>un.</v>
          </cell>
          <cell r="D4632">
            <v>91.77</v>
          </cell>
        </row>
        <row r="4633">
          <cell r="A4633">
            <v>99632</v>
          </cell>
          <cell r="B4633" t="str">
            <v>VÁLVULA DE REtENÇÃO VERtICAL, DE BRONZE, ROSCÁVEL, 2" - FORNECImENtO E INStALAÇÃO. AF_01/2019</v>
          </cell>
          <cell r="C4633" t="str">
            <v>un.</v>
          </cell>
          <cell r="D4633">
            <v>120.2</v>
          </cell>
        </row>
        <row r="4634">
          <cell r="A4634">
            <v>99633</v>
          </cell>
          <cell r="B4634" t="str">
            <v>VÁLVULA DE REtENÇÃO VERtICAL, DE BRONZE, ROSCÁVEL, 3" - FORNECImENtO E INStALAÇÃO. AF_01/2019</v>
          </cell>
          <cell r="C4634" t="str">
            <v>un.</v>
          </cell>
          <cell r="D4634">
            <v>224</v>
          </cell>
        </row>
        <row r="4635">
          <cell r="A4635">
            <v>99634</v>
          </cell>
          <cell r="B4635" t="str">
            <v>VÁLVULA DE REtENÇÃO VERtICAL, DE BRONZE, ROSCÁVEL, 4" - FORNECImENtO E INStALAÇÃO. AF_01/2019</v>
          </cell>
          <cell r="C4635" t="str">
            <v>un.</v>
          </cell>
          <cell r="D4635">
            <v>362.72</v>
          </cell>
        </row>
        <row r="4636">
          <cell r="A4636">
            <v>99635</v>
          </cell>
          <cell r="B4636" t="str">
            <v>VÁLVULA DE DESCARGA mEtÁLICA, BASE 1 1/2 ", ACABAmENtO mEtALICO CROmADO - FORNECImENtO E INStALAÇÃO. AF_01/2019</v>
          </cell>
          <cell r="C4636" t="str">
            <v>un.</v>
          </cell>
          <cell r="D4636">
            <v>196.51</v>
          </cell>
        </row>
        <row r="4637">
          <cell r="A4637">
            <v>95634</v>
          </cell>
          <cell r="B4637" t="str">
            <v>KIt CAVALEtE PARA mEDIÇÃO DE ÁGUA - ENtRADA PRINCIPAL, Em PVC SOLDÁVEL DN 20 (½")   FORNECImENtO E INStALAÇÃO (EXCLUSIVE hIDRÔmEtRO). AF_11/2016</v>
          </cell>
          <cell r="C4637" t="str">
            <v>un.</v>
          </cell>
          <cell r="D4637">
            <v>118.68</v>
          </cell>
        </row>
        <row r="4638">
          <cell r="A4638">
            <v>95635</v>
          </cell>
          <cell r="B4638" t="str">
            <v>KIt CAVALEtE PARA mEDIÇÃO DE ÁGUA - ENtRADA PRINCIPAL, Em PVC SOLDÁVEL DN 25 (¾")   FORNECImENtO E INStALAÇÃO (EXCLUSIVE hIDRÔmEtRO). AF_11/2016</v>
          </cell>
          <cell r="C4638" t="str">
            <v>un.</v>
          </cell>
          <cell r="D4638">
            <v>129.88</v>
          </cell>
        </row>
        <row r="4639">
          <cell r="A4639">
            <v>95637</v>
          </cell>
          <cell r="B4639" t="str">
            <v>KIt CAVALEtE PARA mEDIÇÃO DE ÁGUA - ENtRADA PRINCIPAL, Em AÇO GALVANIZADO DN 32 (1 ¼)  FORNECImENtO E INStALAÇÃO (EXCLUSIVE hIDRÔmEtRO). AF_11/2016</v>
          </cell>
          <cell r="C4639" t="str">
            <v>un.</v>
          </cell>
          <cell r="D4639">
            <v>422.18</v>
          </cell>
        </row>
        <row r="4640">
          <cell r="A4640">
            <v>95638</v>
          </cell>
          <cell r="B4640" t="str">
            <v>KIt CAVALEtE PARA mEDIÇÃO DE ÁGUA - ENtRADA PRINCIPAL, Em AÇO GALVANIZADO DN 40 (1 ½)  FORNECImENtO E INStALAÇÃO (EXCLUSIVE hIDRÔmEtRO). AF_11/2016</v>
          </cell>
          <cell r="C4640" t="str">
            <v>un.</v>
          </cell>
          <cell r="D4640">
            <v>511.08</v>
          </cell>
        </row>
        <row r="4641">
          <cell r="A4641">
            <v>95639</v>
          </cell>
          <cell r="B4641" t="str">
            <v>KIt CAVALEtE PARA mEDIÇÃO DE ÁGUA - ENtRADA PRINCIPAL, Em AÇO GALVANIZADO DN 50 (2)  FORNECImENtO E INStALAÇÃO (EXCLUSIVE hIDRÔmEtRO). AF_11/2016</v>
          </cell>
          <cell r="C4641" t="str">
            <v>un.</v>
          </cell>
          <cell r="D4641">
            <v>640.29999999999995</v>
          </cell>
        </row>
        <row r="4642">
          <cell r="A4642">
            <v>95641</v>
          </cell>
          <cell r="B4642" t="str">
            <v>KIt CAVALEtE PARA mEDIÇÃO DE ÁGUA - ENtRADA INDIVIDUALIZADA, Em PVC DN 25 (¾), PARA 2 mEDIDORES  FORNECImENtO E INStALAÇÃO (EXCLUSIVE hIDRÔmEtRO). AF_11/2016</v>
          </cell>
          <cell r="C4642" t="str">
            <v>un.</v>
          </cell>
          <cell r="D4642">
            <v>217.11</v>
          </cell>
        </row>
        <row r="4643">
          <cell r="A4643">
            <v>95642</v>
          </cell>
          <cell r="B4643" t="str">
            <v>KIt CAVALEtE PARA mEDIÇÃO DE ÁGUA - ENtRADA INDIVIDUALIZADA, Em PVC DN 25 (¾), PARA 3 mEDIDORES  FORNECImENtO E INStALAÇÃO (EXCLUSIVE hIDRÔmEtRO). AF_11/2016</v>
          </cell>
          <cell r="C4643" t="str">
            <v>un.</v>
          </cell>
          <cell r="D4643">
            <v>320.97000000000003</v>
          </cell>
        </row>
        <row r="4644">
          <cell r="A4644">
            <v>95643</v>
          </cell>
          <cell r="B4644" t="str">
            <v>KIt CAVALEtE PARA mEDIÇÃO DE ÁGUA - ENtRADA INDIVIDUALIZADA, Em PVC DN 25 (¾), PARA 4 mEDIDORES  FORNECImENtO E INStALAÇÃO (EXCLUSIVE hIDRÔmEtRO). AF_11/2016</v>
          </cell>
          <cell r="C4644" t="str">
            <v>un.</v>
          </cell>
          <cell r="D4644">
            <v>419.88</v>
          </cell>
        </row>
        <row r="4645">
          <cell r="A4645">
            <v>95644</v>
          </cell>
          <cell r="B4645" t="str">
            <v>KIt CAVALEtE PARA mEDIÇÃO DE ÁGUA - ENtRADA INDIVIDUALIZADA, Em PVC DN 32 (1), PARA 1 mEDIDOR  FORNECImENtO E INStALAÇÃO (EXCLUSIVE hIDRÔmEtRO). AF_11/2016</v>
          </cell>
          <cell r="C4645" t="str">
            <v>un.</v>
          </cell>
          <cell r="D4645">
            <v>154.65</v>
          </cell>
        </row>
        <row r="4646">
          <cell r="A4646">
            <v>95645</v>
          </cell>
          <cell r="B4646" t="str">
            <v>KIt CAVALEtE PARA mEDIÇÃO DE ÁGUA - ENtRADA INDIVIDUALIZADA, Em PVC DN 32 (1), PARA 2 mEDIDORES  FORNECImENtO E INStALAÇÃO (EXCLUSIVE hIDRÔmEtRO). AF_11/2016</v>
          </cell>
          <cell r="C4646" t="str">
            <v>un.</v>
          </cell>
          <cell r="D4646">
            <v>282.95</v>
          </cell>
        </row>
        <row r="4647">
          <cell r="A4647">
            <v>95646</v>
          </cell>
          <cell r="B4647" t="str">
            <v>KIt CAVALEtE PARA mEDIÇÃO DE ÁGUA - ENtRADA INDIVIDUALIZADA, Em PVC DN 32 (1), PARA 3 mEDIDORES  FORNECImENtO E INStALAÇÃO (EXCLUSIVE hIDRÔmEtRO). AF_11/2016</v>
          </cell>
          <cell r="C4647" t="str">
            <v>un.</v>
          </cell>
          <cell r="D4647">
            <v>421.4</v>
          </cell>
        </row>
        <row r="4648">
          <cell r="A4648">
            <v>95647</v>
          </cell>
          <cell r="B4648" t="str">
            <v>KIt CAVALEtE PARA mEDIÇÃO DE ÁGUA - ENtRADA INDIVIDUALIZADA, Em PVC DN 32 (1), PARA 4 mEDIDORES  FORNECImENtO E INStALAÇÃO (EXCLUSIVE hIDRÔmEtRO). AF_11/2016</v>
          </cell>
          <cell r="C4648" t="str">
            <v>un.</v>
          </cell>
          <cell r="D4648">
            <v>552.47</v>
          </cell>
        </row>
        <row r="4649">
          <cell r="A4649">
            <v>95673</v>
          </cell>
          <cell r="B4649" t="str">
            <v>hIDRÔmEtRO DN 20 (½), 1,5 m³/h  FORNECImENtO E INStALAÇÃO. AF_11/2016</v>
          </cell>
          <cell r="C4649" t="str">
            <v>un.</v>
          </cell>
          <cell r="D4649">
            <v>168.84</v>
          </cell>
        </row>
        <row r="4650">
          <cell r="A4650">
            <v>95674</v>
          </cell>
          <cell r="B4650" t="str">
            <v>hIDRÔmEtRO DN 20 (½), 3,0 m³/h  FORNECImENtO E INStALAÇÃO. AF_11/2016</v>
          </cell>
          <cell r="C4650" t="str">
            <v>un.</v>
          </cell>
          <cell r="D4650">
            <v>179.86</v>
          </cell>
        </row>
        <row r="4651">
          <cell r="A4651">
            <v>95675</v>
          </cell>
          <cell r="B4651" t="str">
            <v>hIDRÔmEtRO DN 25 (¾ ), 5,0 m³/h FORNECImENtO E INStALAÇÃO. AF_11/2016</v>
          </cell>
          <cell r="C4651" t="str">
            <v>un.</v>
          </cell>
          <cell r="D4651">
            <v>220.32</v>
          </cell>
        </row>
        <row r="4652">
          <cell r="A4652">
            <v>95676</v>
          </cell>
          <cell r="B4652" t="str">
            <v>CAIXA Em CONCREtO PRÉ-mOLDADO PARA ABRIGO DE hIDRÔmEtRO COm DN 20 (½)  FORNECImENtO E INStALAÇÃO. AF_11/2016</v>
          </cell>
          <cell r="C4652" t="str">
            <v>un.</v>
          </cell>
          <cell r="D4652">
            <v>71.84</v>
          </cell>
        </row>
        <row r="4653">
          <cell r="A4653">
            <v>97741</v>
          </cell>
          <cell r="B4653" t="str">
            <v>KIt CAVALEtE PARA mEDIÇÃO DE ÁGUA - ENtRADA INDIVIDUALIZADA, Em PVC DN 25 (¾), PARA 1 mEDIDOR  FORNECImENtO E INStALAÇÃO (EXCLUSIVE hIDRÔmEtRO). AF_11/2016</v>
          </cell>
          <cell r="C4653" t="str">
            <v>un.</v>
          </cell>
          <cell r="D4653">
            <v>121.41</v>
          </cell>
        </row>
        <row r="4654">
          <cell r="A4654">
            <v>72285</v>
          </cell>
          <cell r="B4654" t="str">
            <v>CAIXA DE AREIA 40X40X40Cm Em ALVENARIA - EXECUÇÃO</v>
          </cell>
          <cell r="C4654" t="str">
            <v>un.</v>
          </cell>
          <cell r="D4654">
            <v>87.46</v>
          </cell>
        </row>
        <row r="4655">
          <cell r="A4655">
            <v>90436</v>
          </cell>
          <cell r="B4655" t="str">
            <v>FURO Em ALVENARIA PARA DIÂmEtROS mENORES OU IGUAIS A 40 mm. AF_05/2015</v>
          </cell>
          <cell r="C4655" t="str">
            <v>un.</v>
          </cell>
          <cell r="D4655">
            <v>13.03</v>
          </cell>
        </row>
        <row r="4656">
          <cell r="A4656">
            <v>90437</v>
          </cell>
          <cell r="B4656" t="str">
            <v>FURO Em ALVENARIA PARA DIÂmEtROS mAIORES QUE 40 mm E mENORES OU IGUAIS A 75 mm. AF_05/2015</v>
          </cell>
          <cell r="C4656" t="str">
            <v>un.</v>
          </cell>
          <cell r="D4656">
            <v>31.65</v>
          </cell>
        </row>
        <row r="4657">
          <cell r="A4657">
            <v>90438</v>
          </cell>
          <cell r="B4657" t="str">
            <v>FURO Em ALVENARIA PARA DIÂmEtROS mAIORES QUE 75 mm. AF_05/2015</v>
          </cell>
          <cell r="C4657" t="str">
            <v>un.</v>
          </cell>
          <cell r="D4657">
            <v>45.36</v>
          </cell>
        </row>
        <row r="4658">
          <cell r="A4658">
            <v>90439</v>
          </cell>
          <cell r="B4658" t="str">
            <v>FURO Em CONCREtO PARA DIÂmEtROS mENORES OU IGUAIS A 40 mm. AF_05/2015</v>
          </cell>
          <cell r="C4658" t="str">
            <v>un.</v>
          </cell>
          <cell r="D4658">
            <v>54.7</v>
          </cell>
        </row>
        <row r="4659">
          <cell r="A4659">
            <v>90440</v>
          </cell>
          <cell r="B4659" t="str">
            <v>FURO Em CONCREtO PARA DIÂmEtROS mAIORES QUE 40 mm E mENORES OU IGUAIS A 75 mm. AF_05/2015</v>
          </cell>
          <cell r="C4659" t="str">
            <v>un.</v>
          </cell>
          <cell r="D4659">
            <v>87.62</v>
          </cell>
        </row>
        <row r="4660">
          <cell r="A4660">
            <v>90441</v>
          </cell>
          <cell r="B4660" t="str">
            <v>FURO Em CONCREtO PARA DIÂmEtROS mAIORES QUE 75 mm. AF_05/2015</v>
          </cell>
          <cell r="C4660" t="str">
            <v>un.</v>
          </cell>
          <cell r="D4660">
            <v>111.92</v>
          </cell>
        </row>
        <row r="4661">
          <cell r="A4661">
            <v>90443</v>
          </cell>
          <cell r="B4661" t="str">
            <v>RASGO Em ALVENARIA PARA RAmAIS/ DIStRIBUIÇÃO COm DIAmEtROS mENORES OU IGUAIS A 40 mm. AF_05/2015</v>
          </cell>
          <cell r="C4661" t="str">
            <v>m</v>
          </cell>
          <cell r="D4661">
            <v>11.84</v>
          </cell>
        </row>
        <row r="4662">
          <cell r="A4662">
            <v>90444</v>
          </cell>
          <cell r="B4662" t="str">
            <v>RASGO Em CONtRAPISO PARA RAmAIS/ DIStRIBUIÇÃO COm DIÂmEtROS mENORES OU IGUAIS A 40 mm. AF_05/2015</v>
          </cell>
          <cell r="C4662" t="str">
            <v>m</v>
          </cell>
          <cell r="D4662">
            <v>23.47</v>
          </cell>
        </row>
        <row r="4663">
          <cell r="A4663">
            <v>90445</v>
          </cell>
          <cell r="B4663" t="str">
            <v>RASGO Em CONtRAPISO PARA RAmAIS/ DIStRIBUIÇÃO COm DIÂmEtROS mAIORES QUE 40 mm E mENORES OU IGUAIS A 75 mm. AF_05/2015</v>
          </cell>
          <cell r="C4663" t="str">
            <v>m</v>
          </cell>
          <cell r="D4663">
            <v>25.06</v>
          </cell>
        </row>
        <row r="4664">
          <cell r="A4664">
            <v>90446</v>
          </cell>
          <cell r="B4664" t="str">
            <v>RASGO Em CONtRAPISO PARA RAmAIS/ DIStRIBUIÇÃO COm DIÂmEtROS mAIORES QUE 75 mm. AF_05/2015</v>
          </cell>
          <cell r="C4664" t="str">
            <v>m</v>
          </cell>
          <cell r="D4664">
            <v>27.21</v>
          </cell>
        </row>
        <row r="4665">
          <cell r="A4665">
            <v>90447</v>
          </cell>
          <cell r="B4665" t="str">
            <v>RASGO Em ALVENARIA PARA ELEtRODUtOS COm DIAmEtROS mENORES OU IGUAIS A 40 mm. AF_05/2015</v>
          </cell>
          <cell r="C4665" t="str">
            <v>m</v>
          </cell>
          <cell r="D4665">
            <v>7.25</v>
          </cell>
        </row>
        <row r="4666">
          <cell r="A4666">
            <v>90451</v>
          </cell>
          <cell r="B4666" t="str">
            <v>PASSANtE tIPO PEÇA Em POLIEStIRENO PARA ABERtURA PARA PASSAGEm DE 1 tUBO, FIXADO Em LAJE. AF_05/2015</v>
          </cell>
          <cell r="C4666" t="str">
            <v>un.</v>
          </cell>
          <cell r="D4666">
            <v>3.75</v>
          </cell>
        </row>
        <row r="4667">
          <cell r="A4667">
            <v>90452</v>
          </cell>
          <cell r="B4667" t="str">
            <v>PASSANtE tIPO PEÇA Em POLIEStIRENO PARA ABERtURA PARA PASSAGEm DE mAIS DE 1 tUBO, FIXADO Em LAJE. AF_05/2015</v>
          </cell>
          <cell r="C4667" t="str">
            <v>un.</v>
          </cell>
          <cell r="D4667">
            <v>13.72</v>
          </cell>
        </row>
        <row r="4668">
          <cell r="A4668">
            <v>90453</v>
          </cell>
          <cell r="B4668" t="str">
            <v>PASSANtE tIPO tUBO DE DIÂmEtRO mENOR OU IGUAL A 40 mm, FIXADO Em LAJE. AF_05/2015</v>
          </cell>
          <cell r="C4668" t="str">
            <v>un.</v>
          </cell>
          <cell r="D4668">
            <v>2.2200000000000002</v>
          </cell>
        </row>
        <row r="4669">
          <cell r="A4669">
            <v>90454</v>
          </cell>
          <cell r="B4669" t="str">
            <v>PASSANtE tIPO tUBO DE DIÂmEtRO mAIORES QUE 40 mm E mENORES OU IGUAIS A 75 mm, FIXADO Em LAJE. AF_05/2015</v>
          </cell>
          <cell r="C4669" t="str">
            <v>un.</v>
          </cell>
          <cell r="D4669">
            <v>3.8</v>
          </cell>
        </row>
        <row r="4670">
          <cell r="A4670">
            <v>90455</v>
          </cell>
          <cell r="B4670" t="str">
            <v>PASSANtE tIPO tUBO DE DIÂmEtRO mAIOR QUE 75 mm, FIXADO Em LAJE. AF_05/2015</v>
          </cell>
          <cell r="C4670" t="str">
            <v>un.</v>
          </cell>
          <cell r="D4670">
            <v>5.15</v>
          </cell>
        </row>
        <row r="4671">
          <cell r="A4671">
            <v>90456</v>
          </cell>
          <cell r="B4671" t="str">
            <v>QUEBRA Em ALVENARIA PARA INStALAÇÃO DE CAIXA DE tOmADA (4X4 OU 4X2). AF_05/2015</v>
          </cell>
          <cell r="C4671" t="str">
            <v>un.</v>
          </cell>
          <cell r="D4671">
            <v>3.8</v>
          </cell>
        </row>
        <row r="4672">
          <cell r="A4672">
            <v>90457</v>
          </cell>
          <cell r="B4672" t="str">
            <v>QUEBRA Em ALVENARIA PARA INStALAÇÃO DE QUADRO DIStRIBUIÇÃO PEQUENO (19X25 Cm). AF_05/2015</v>
          </cell>
          <cell r="C4672" t="str">
            <v>un.</v>
          </cell>
          <cell r="D4672">
            <v>8.66</v>
          </cell>
        </row>
        <row r="4673">
          <cell r="A4673">
            <v>90458</v>
          </cell>
          <cell r="B4673" t="str">
            <v>QUEBRA Em ALVENARIA PARA INStALAÇÃO DE QUADRO DIStRIBUIÇÃO GRANDE (76X40 Cm). AF_05/2015</v>
          </cell>
          <cell r="C4673" t="str">
            <v>un.</v>
          </cell>
          <cell r="D4673">
            <v>24.6</v>
          </cell>
        </row>
        <row r="4674">
          <cell r="A4674">
            <v>90459</v>
          </cell>
          <cell r="B4674" t="str">
            <v>QUEBRA Em ALVENARIA PARA INStALAÇÃO DE ABRIGO PARA mANGUEIRAS (90X60 Cm). AF_05/2015</v>
          </cell>
          <cell r="C4674" t="str">
            <v>un.</v>
          </cell>
          <cell r="D4674">
            <v>34.69</v>
          </cell>
        </row>
        <row r="4675">
          <cell r="A4675">
            <v>90460</v>
          </cell>
          <cell r="B4675" t="str">
            <v>PERFILADO DE SEÇÃO 38X76 mm PARA SUPORtE DE AtÉ 3 tUBOS hORIZONtAIS. AF_05/2015</v>
          </cell>
          <cell r="C4675" t="str">
            <v>m</v>
          </cell>
          <cell r="D4675">
            <v>22.13</v>
          </cell>
        </row>
        <row r="4676">
          <cell r="A4676">
            <v>90461</v>
          </cell>
          <cell r="B4676" t="str">
            <v>PERFILADO DE SEÇÃO 38X76 mm PARA SUPORtE DE mAIS DE 3 tUBOS hORIZONtAIS. AF_05/2015</v>
          </cell>
          <cell r="C4676" t="str">
            <v>m</v>
          </cell>
          <cell r="D4676">
            <v>12.3</v>
          </cell>
        </row>
        <row r="4677">
          <cell r="A4677">
            <v>90462</v>
          </cell>
          <cell r="B4677" t="str">
            <v>PERFILADO DE SEÇÃO 38X38 mm PARA SUPORtE DE AtÉ 3 tUBOS VERtICAIS. AF_05/2015</v>
          </cell>
          <cell r="C4677" t="str">
            <v>m</v>
          </cell>
          <cell r="D4677">
            <v>2.69</v>
          </cell>
        </row>
        <row r="4678">
          <cell r="A4678">
            <v>90463</v>
          </cell>
          <cell r="B4678" t="str">
            <v>PERFILADO DE SEÇÃO 38X38 mm PARA SUPORtE DE mAIS DE 3 tUBOS VERtICAIS. AF_05/2015</v>
          </cell>
          <cell r="C4678" t="str">
            <v>m</v>
          </cell>
          <cell r="D4678">
            <v>2.1800000000000002</v>
          </cell>
        </row>
        <row r="4679">
          <cell r="A4679">
            <v>90466</v>
          </cell>
          <cell r="B4679" t="str">
            <v>ChUmBAmENtO LINEAR Em ALVENARIA PARA RAmAIS/DIStRIBUIÇÃO COm DIÂmEtROS mENORES OU IGUAIS A 40 mm. AF_05/2015</v>
          </cell>
          <cell r="C4679" t="str">
            <v>m</v>
          </cell>
          <cell r="D4679">
            <v>11.58</v>
          </cell>
        </row>
        <row r="4680">
          <cell r="A4680">
            <v>90467</v>
          </cell>
          <cell r="B4680" t="str">
            <v>ChUmBAmENtO LINEAR Em ALVENARIA PARA RAmAIS/DIStRIBUIÇÃO COm DIÂmEtROS mAIORES QUE 40 mm E mENORES OU IGUAIS A 75 mm. AF_05/2015</v>
          </cell>
          <cell r="C4680" t="str">
            <v>m</v>
          </cell>
          <cell r="D4680">
            <v>18.29</v>
          </cell>
        </row>
        <row r="4681">
          <cell r="A4681">
            <v>90468</v>
          </cell>
          <cell r="B4681" t="str">
            <v>ChUmBAmENtO LINEAR Em CONtRAPISO PARA RAmAIS/DIStRIBUIÇÃO COm DIÂmEtROS mENORES OU IGUAIS A 40 mm. AF_05/2015</v>
          </cell>
          <cell r="C4681" t="str">
            <v>m</v>
          </cell>
          <cell r="D4681">
            <v>4.95</v>
          </cell>
        </row>
        <row r="4682">
          <cell r="A4682">
            <v>90469</v>
          </cell>
          <cell r="B4682" t="str">
            <v>ChUmBAmENtO LINEAR Em CONtRAPISO PARA RAmAIS/DIStRIBUIÇÃO COm DIÂmEtROS mAIORES QUE 40 mm E mENORES OU IGUAIS A 75 mm. AF_05/2015</v>
          </cell>
          <cell r="C4682" t="str">
            <v>m</v>
          </cell>
          <cell r="D4682">
            <v>7.9</v>
          </cell>
        </row>
        <row r="4683">
          <cell r="A4683">
            <v>90470</v>
          </cell>
          <cell r="B4683" t="str">
            <v>ChUmBAmENtO LINEAR Em CONtRAPISO PARA RAmAIS/DIStRIBUIÇÃO COm DIÂmEtROS mAIORES QUE 75 mm. AF_05/2015</v>
          </cell>
          <cell r="C4683" t="str">
            <v>m</v>
          </cell>
          <cell r="D4683">
            <v>10.77</v>
          </cell>
        </row>
        <row r="4684">
          <cell r="A4684">
            <v>91166</v>
          </cell>
          <cell r="B4684" t="str">
            <v>FIXAÇÃO DE tUBOS hORIZONtAIS DE PEX DIAmEtROS IGUAIS OU INFERIORES A 40 mm COm ABRAÇADEIRA PLÁStICA 390 mm, FIXADA Em LAJE. AF_05/2015</v>
          </cell>
          <cell r="C4684" t="str">
            <v>m</v>
          </cell>
          <cell r="D4684">
            <v>3.46</v>
          </cell>
        </row>
        <row r="4685">
          <cell r="A4685">
            <v>91167</v>
          </cell>
          <cell r="B4685" t="str">
            <v>FIXAÇÃO DE tUBOS hORIZONtAIS DE PPR DIÂmEtROS mENORES OU IGUAIS A 40 mm COm ABRAÇADEIRA mEtÁLICA RÍGIDA tIPO D 1/2", FIXADA Em PERFILADO Em LAJE. AF_05/2015</v>
          </cell>
          <cell r="C4685" t="str">
            <v>m</v>
          </cell>
          <cell r="D4685">
            <v>8.4700000000000006</v>
          </cell>
        </row>
        <row r="4686">
          <cell r="A4686">
            <v>91168</v>
          </cell>
          <cell r="B4686" t="str">
            <v>FIXAÇÃO DE tUBOS hORIZONtAIS DE PPR DIÂmEtROS mAIORES QUE 40 mm E mENORES OU IGUAIS A 75 mm COm ABRAÇADEIRA mEtÁLICA RÍGIDA tIPO D 1 1/2", FIXADA Em PERFILADO Em LAJE. AF_05/2015</v>
          </cell>
          <cell r="C4686" t="str">
            <v>m</v>
          </cell>
          <cell r="D4686">
            <v>6.33</v>
          </cell>
        </row>
        <row r="4687">
          <cell r="A4687">
            <v>91169</v>
          </cell>
          <cell r="B4687" t="str">
            <v>FIXAÇÃO DE tUBOS hORIZONtAIS DE PPR DIÂmEtROS mAIORES QUE 75 mm COm ABRAÇADEIRA mEtÁLICA RÍGIDA tIPO D 3", FIXADA Em PERFILADO Em LAJE. AF_05/2015</v>
          </cell>
          <cell r="C4687" t="str">
            <v>m</v>
          </cell>
          <cell r="D4687">
            <v>7.53</v>
          </cell>
        </row>
        <row r="4688">
          <cell r="A4688">
            <v>91170</v>
          </cell>
          <cell r="B4688" t="str">
            <v>FIXAÇÃO DE tUBOS hORIZONtAIS DE PVC, CPVC OU COBRE DIÂmEtROS mENORES OU IGUAIS A 40 mm OU ELEtROCALhAS AtÉ 150mm DE LARGURA, COm ABRAÇADEIRA mEtÁLICA RÍGIDA tIPO D 1/2, FIXADA Em PERFILADO Em LAJE. AF_05/2015</v>
          </cell>
          <cell r="C4688" t="str">
            <v>m</v>
          </cell>
          <cell r="D4688">
            <v>2.1800000000000002</v>
          </cell>
        </row>
        <row r="4689">
          <cell r="A4689">
            <v>91171</v>
          </cell>
          <cell r="B4689" t="str">
            <v>FIXAÇÃO DE tUBOS hORIZONtAIS DE PVC, CPVC OU COBRE DIÂmEtROS mAIORES QUE 40 mm E mENORES OU IGUAIS A 75 mm COm ABRAÇADEIRA mEtÁLICA RÍGIDA tIPO D 1 1/2", FIXADA Em PERFILADO Em LAJE. AF_05/2015</v>
          </cell>
          <cell r="C4689" t="str">
            <v>m</v>
          </cell>
          <cell r="D4689">
            <v>2.68</v>
          </cell>
        </row>
        <row r="4690">
          <cell r="A4690">
            <v>91172</v>
          </cell>
          <cell r="B4690" t="str">
            <v>FIXAÇÃO DE tUBOS hORIZONtAIS DE PVC, CPVC OU COBRE DIÂmEtROS mAIORES QUE 75 mm COm ABRAÇADEIRA mEtÁLICA RÍGIDA tIPO D 3", FIXADA Em PERFILADO Em LAJE. AF_05/2015</v>
          </cell>
          <cell r="C4690" t="str">
            <v>m</v>
          </cell>
          <cell r="D4690">
            <v>3.97</v>
          </cell>
        </row>
        <row r="4691">
          <cell r="A4691">
            <v>91173</v>
          </cell>
          <cell r="B4691" t="str">
            <v>FIXAÇÃO DE tUBOS VERtICAIS DE PPR DIÂmEtROS mENORES OU IGUAIS A 40 mm COm ABRAÇADEIRA mEtÁLICA RÍGIDA tIPO D 1/2", FIXADA Em PERFILADO Em ALVENARIA. AF_05/2015</v>
          </cell>
          <cell r="C4691" t="str">
            <v>m</v>
          </cell>
          <cell r="D4691">
            <v>1.0900000000000001</v>
          </cell>
        </row>
        <row r="4692">
          <cell r="A4692">
            <v>91174</v>
          </cell>
          <cell r="B4692" t="str">
            <v>FIXAÇÃO DE tUBOS VERtICAIS DE PPR DIÂmEtROS mAIORES QUE 40 mm E mENORES OU IGUAIS A 75 mm COm ABRAÇADEIRA mEtÁLICA RÍGIDA tIPO D 1 1/2", FIXADA Em PERFILADO Em ALVENARIA. AF_05/2015</v>
          </cell>
          <cell r="C4692" t="str">
            <v>m</v>
          </cell>
          <cell r="D4692">
            <v>2.13</v>
          </cell>
        </row>
        <row r="4693">
          <cell r="A4693">
            <v>91175</v>
          </cell>
          <cell r="B4693" t="str">
            <v>FIXAÇÃO DE tUBOS VERtICAIS DE PPR DIÂmEtROS mAIORES QUE 75 mm COm ABRAÇADEIRA mEtÁLICA RÍGIDA tIPO D 3", FIXADA Em PERFILADO Em ALVENARIA. AF_05/2015</v>
          </cell>
          <cell r="C4693" t="str">
            <v>m</v>
          </cell>
          <cell r="D4693">
            <v>3.5</v>
          </cell>
        </row>
        <row r="4694">
          <cell r="A4694">
            <v>91176</v>
          </cell>
          <cell r="B4694" t="str">
            <v>FIXAÇÃO DE tUBOS hORIZONtAIS DE PPR DIÂmEtROS mENORES OU IGUAIS A 40 mm COm ABRAÇADEIRA mEtÁLICA RÍGIDA tIPO  D  1/2" , FIXADA DIREtAmENtE NA LAJE. AF_05/2015</v>
          </cell>
          <cell r="C4694" t="str">
            <v>m</v>
          </cell>
          <cell r="D4694">
            <v>32.92</v>
          </cell>
        </row>
        <row r="4695">
          <cell r="A4695">
            <v>91177</v>
          </cell>
          <cell r="B4695" t="str">
            <v>FIXAÇÃO DE tUBOS hORIZONtAIS DE PPR DIÂmEtROS mAIORES QUE 40 mm E mENORES OU IGUAIS A 75 mm COm ABRAÇADEIRA mEtÁLICA RÍGIDA tIPO  D  1 1/2" , FIXADA DIREtAmENtE NA LAJE. AF_05/2015</v>
          </cell>
          <cell r="C4695" t="str">
            <v>m</v>
          </cell>
          <cell r="D4695">
            <v>15.17</v>
          </cell>
        </row>
        <row r="4696">
          <cell r="A4696">
            <v>91178</v>
          </cell>
          <cell r="B4696" t="str">
            <v>FIXAÇÃO DE tUBOS hORIZONtAIS DE PPR DIÂmEtROS mAIORES QUE 75 mm COm ABRAÇADEIRA mEtÁLICA RÍGIDA tIPO  D  3" , FIXADA DIREtAmENtE NA LAJE. AF_05/2015</v>
          </cell>
          <cell r="C4696" t="str">
            <v>m</v>
          </cell>
          <cell r="D4696">
            <v>14.43</v>
          </cell>
        </row>
        <row r="4697">
          <cell r="A4697">
            <v>91179</v>
          </cell>
          <cell r="B4697" t="str">
            <v>FIXAÇÃO DE tUBOS hORIZONtAIS DE PVC, CPVC OU COBRE DIÂmEtROS mENORES OU IGUAIS A 40 mm COm ABRAÇADEIRA mEtÁLICA RÍGIDA tIPO  D  1/2" , FIXADA DIREtAmENtE NA LAJE. AF_05/2015</v>
          </cell>
          <cell r="C4697" t="str">
            <v>m</v>
          </cell>
          <cell r="D4697">
            <v>8.4499999999999993</v>
          </cell>
        </row>
        <row r="4698">
          <cell r="A4698">
            <v>91180</v>
          </cell>
          <cell r="B4698" t="str">
            <v>FIXAÇÃO DE tUBOS hORIZONtAIS DE PVC, CPVC OU COBRE DIÂmEtROS mAIORES QUE 40 mm E mENORES OU IGUAIS A 75 mm COm ABRAÇADEIRA mEtÁLICA RÍGIDA tIPO D 1 1/2, FIXADA DIREtAmENtE NA LAJE. AF_05/2015</v>
          </cell>
          <cell r="C4698" t="str">
            <v>m</v>
          </cell>
          <cell r="D4698">
            <v>6.7</v>
          </cell>
        </row>
        <row r="4699">
          <cell r="A4699">
            <v>91181</v>
          </cell>
          <cell r="B4699" t="str">
            <v>FIXAÇÃO DE tUBOS hORIZONtAIS DE PVC, CPVC OU COBRE DIÂmEtROS mAIORES QUE 75 mm COm ABRAÇADEIRA mEtÁLICA RÍGIDA tIPO  D  3" , FIXADA DIREtAmENtE NA LAJE. AF_05/2015</v>
          </cell>
          <cell r="C4699" t="str">
            <v>m</v>
          </cell>
          <cell r="D4699">
            <v>7.36</v>
          </cell>
        </row>
        <row r="4700">
          <cell r="A4700">
            <v>91182</v>
          </cell>
          <cell r="B4700" t="str">
            <v>FIXAÇÃO DE tUBOS hORIZONtAIS DE PPR DIÂmEtROS mENORES OU IGUAIS A 40 mm COm ABRAÇADEIRA mEtÁLICA FLEXÍVEL 18 mm, FIXADA DIREtAmENtE NA LAJE. AF_05/2015</v>
          </cell>
          <cell r="C4700" t="str">
            <v>m</v>
          </cell>
          <cell r="D4700">
            <v>23.7</v>
          </cell>
        </row>
        <row r="4701">
          <cell r="A4701">
            <v>91183</v>
          </cell>
          <cell r="B4701" t="str">
            <v>FIXAÇÃO DE tUBOS hORIZONtAIS DE PPR DIÂmEtROS mAIORES QUE 40 mm E mENORES OU IGUAIS A 75 mm COm ABRAÇADEIRA mEtÁLICA FLEXÍVEL 18 mm, FIXADA DIREtAmENtE NA LAJE. AF_05/2015</v>
          </cell>
          <cell r="C4701" t="str">
            <v>m</v>
          </cell>
          <cell r="D4701">
            <v>11.75</v>
          </cell>
        </row>
        <row r="4702">
          <cell r="A4702">
            <v>91184</v>
          </cell>
          <cell r="B4702" t="str">
            <v>FIXAÇÃO DE tUBOS hORIZONtAIS DE PPR DIÂmEtROS mAIORES QUE 75 mm COm ABRAÇADEIRA mEtÁLICA FLEXÍVEL 18 mm, FIXADA DIREtAmENtE NA LAJE. AF_05/2015</v>
          </cell>
          <cell r="C4702" t="str">
            <v>m</v>
          </cell>
          <cell r="D4702">
            <v>11.03</v>
          </cell>
        </row>
        <row r="4703">
          <cell r="A4703">
            <v>91185</v>
          </cell>
          <cell r="B4703" t="str">
            <v>FIXAÇÃO DE tUBOS hORIZONtAIS DE PVC, CPVC OU COBRE DIÂmEtROS mENORES OU IGUAIS A 40 mm COm ABRAÇADEIRA mEtÁLICA FLEXÍVEL 18 mm, FIXADA DIREtAmENtE NA LAJE. AF_05/2015</v>
          </cell>
          <cell r="C4703" t="str">
            <v>m</v>
          </cell>
          <cell r="D4703">
            <v>6.08</v>
          </cell>
        </row>
        <row r="4704">
          <cell r="A4704">
            <v>91186</v>
          </cell>
          <cell r="B4704" t="str">
            <v>FIXAÇÃO DE tUBOS hORIZONtAIS DE PVC, CPVC OU COBRE DIÂmEtROS mAIORES QUE 40 mm E mENORES OU IGUAIS A 75 mm COm ABRAÇADEIRA mEtÁLICA FLEXÍVEL 18 mm, FIXADA DIREtAmENtE NA LAJE. AF_05/2015</v>
          </cell>
          <cell r="C4704" t="str">
            <v>m</v>
          </cell>
          <cell r="D4704">
            <v>5.01</v>
          </cell>
        </row>
        <row r="4705">
          <cell r="A4705">
            <v>91187</v>
          </cell>
          <cell r="B4705" t="str">
            <v>FIXAÇÃO DE tUBOS hORIZONtAIS DE PVC, CPVC OU COBRE DIÂmEtROS mAIORES QUE 75 mm COm ABRAÇADEIRA mEtÁLICA FLEXÍVEL 18 mm, FIXADA DIREtAmENtE NA LAJE. AF_05/2015</v>
          </cell>
          <cell r="C4705" t="str">
            <v>m</v>
          </cell>
          <cell r="D4705">
            <v>5.84</v>
          </cell>
        </row>
        <row r="4706">
          <cell r="A4706">
            <v>91188</v>
          </cell>
          <cell r="B4706" t="str">
            <v>ChUmBAmENtO PONtUAL DE ABERtURA Em LAJE COm PASSAGEm DE 1 tUBO DE DIAmEtRO EQUIVALENtE IGUAL À  50 mm. AF_05/2015</v>
          </cell>
          <cell r="C4706" t="str">
            <v>un.</v>
          </cell>
          <cell r="D4706">
            <v>6.12</v>
          </cell>
        </row>
        <row r="4707">
          <cell r="A4707">
            <v>91189</v>
          </cell>
          <cell r="B4707" t="str">
            <v>ChUmBAmENtO PONtUAL DE ABERtURA Em LAJE COm PASSAGEm DE mAIS DE 1 tUBO DE  DIAmEtRO EQUIVALENtE IGUAL À  50 mm. AF_05/2015</v>
          </cell>
          <cell r="C4707" t="str">
            <v>un.</v>
          </cell>
          <cell r="D4707">
            <v>39.24</v>
          </cell>
        </row>
        <row r="4708">
          <cell r="A4708">
            <v>91190</v>
          </cell>
          <cell r="B4708" t="str">
            <v>ChUmBAmENtO PONtUAL Em PASSAGEm DE tUBO COm DIÂmEtRO mENOR OU IGUAL A 40 mm. AF_05/2015</v>
          </cell>
          <cell r="C4708" t="str">
            <v>un.</v>
          </cell>
          <cell r="D4708">
            <v>4.5</v>
          </cell>
        </row>
        <row r="4709">
          <cell r="A4709">
            <v>91191</v>
          </cell>
          <cell r="B4709" t="str">
            <v>ChUmBAmENtO PONtUAL Em PASSAGEm DE tUBO COm DIÂmEtROS ENtRE 40 mm E 75 mm. AF_05/2015</v>
          </cell>
          <cell r="C4709" t="str">
            <v>un.</v>
          </cell>
          <cell r="D4709">
            <v>4.78</v>
          </cell>
        </row>
        <row r="4710">
          <cell r="A4710">
            <v>91192</v>
          </cell>
          <cell r="B4710" t="str">
            <v>ChUmBAmENtO PONtUAL Em PASSAGEm DE tUBO COm DIÂmEtRO mAIOR QUE 75 mm. AF_05/2015</v>
          </cell>
          <cell r="C4710" t="str">
            <v>un.</v>
          </cell>
          <cell r="D4710">
            <v>5.31</v>
          </cell>
        </row>
        <row r="4711">
          <cell r="A4711">
            <v>91222</v>
          </cell>
          <cell r="B4711" t="str">
            <v>RASGO Em ALVENARIA PARA RAmAIS/ DIStRIBUIÇÃO COm DIÂmEtROS mAIORES QUE 40 mm E mENORES OU IGUAIS A 75 mm. AF_05/2015</v>
          </cell>
          <cell r="C4711" t="str">
            <v>m</v>
          </cell>
          <cell r="D4711">
            <v>12.75</v>
          </cell>
        </row>
        <row r="4712">
          <cell r="A4712">
            <v>94480</v>
          </cell>
          <cell r="B4712" t="str">
            <v>CONJun.tO hIDRÁULICO PARA INStALAÇÃO DE BOmBA Em AÇO ROSCÁVEL, DN SUCÇÃO 65 (2½) E DN RECALQUE 50 (2), PARA EDIFICAÇÃO ENtRE 12 E 18 PAVImENtOS  FORNECImENtO E INStALAÇÃO. AF_06/2016</v>
          </cell>
          <cell r="C4712" t="str">
            <v>un.</v>
          </cell>
          <cell r="D4712">
            <v>1901.22</v>
          </cell>
        </row>
        <row r="4713">
          <cell r="A4713">
            <v>94481</v>
          </cell>
          <cell r="B4713" t="str">
            <v>CONJun.tO hIDRÁULICO PARA INStALAÇÃO DE BOmBA Em AÇO ROSCÁVEL, DN SUCÇÃO 50 (2) E DN RECALQUE 40 (1 1/2), PARA EDIFICAÇÃO ENtRE 8 E 12 PAVImENtOS  FORNECImENtO E INStALAÇÃO. AF_06/2016</v>
          </cell>
          <cell r="C4713" t="str">
            <v>un.</v>
          </cell>
          <cell r="D4713">
            <v>1375.5</v>
          </cell>
        </row>
        <row r="4714">
          <cell r="A4714">
            <v>94482</v>
          </cell>
          <cell r="B4714" t="str">
            <v>CONJun.tO hIDRÁULICO PARA INStALAÇÃO DE BOmBA Em AÇO ROSCÁVEL, DN SUCÇÃO 40 (1 1/2) E DN RECALQUE 32 (1 1/4), PARA EDIFICAÇÃO ENtRE 4 E 8 PAVImENtOS  FORNECImENtO E INStALAÇÃO. AF_06/2016</v>
          </cell>
          <cell r="C4714" t="str">
            <v>un.</v>
          </cell>
          <cell r="D4714">
            <v>1104.8399999999999</v>
          </cell>
        </row>
        <row r="4715">
          <cell r="A4715">
            <v>94483</v>
          </cell>
          <cell r="B4715" t="str">
            <v>CONJun.tO hIDRÁULICO PARA INStALAÇÃO DE BOmBA Em AÇO ROSCÁVEL, DN SUCÇÃO 32 (1 1/4) E DN RECALQUE 25 (1), PARA EDIFICAÇÃO AtÉ 4 PAVImENtOS  FORNECImENtO E INStALAÇÃO. AF_06/2016</v>
          </cell>
          <cell r="C4715" t="str">
            <v>un.</v>
          </cell>
          <cell r="D4715">
            <v>941</v>
          </cell>
        </row>
        <row r="4716">
          <cell r="A4716">
            <v>95541</v>
          </cell>
          <cell r="B4716" t="str">
            <v>FIXAÇÃO UtILIZANDO PARAFUSO E BUChA DE NYLON, SOmENtE mÃO DE OBRA. AF_10/2016</v>
          </cell>
          <cell r="C4716" t="str">
            <v>un.</v>
          </cell>
          <cell r="D4716">
            <v>4.22</v>
          </cell>
        </row>
        <row r="4717">
          <cell r="A4717">
            <v>95573</v>
          </cell>
          <cell r="B4717" t="str">
            <v>mÃO-FRANCESA Em AÇO, ABAS IGUAIS 40 Cm, CAPACIDADE mÍNImA 70 KG, BRANCO  FORNECImENtO E INStALAÇÃO. AF_11/2016</v>
          </cell>
          <cell r="C4717" t="str">
            <v>un.</v>
          </cell>
          <cell r="D4717">
            <v>37.83</v>
          </cell>
        </row>
        <row r="4718">
          <cell r="A4718">
            <v>95574</v>
          </cell>
          <cell r="B4718" t="str">
            <v>mÃO-FRANCESA Em AÇO, ABAS IGUAIS 30 Cm, CAPACIDADE mÍNImA 60 KG, BRANCO  FORNECImENtO E INStALAÇÃO. AF_11/2016</v>
          </cell>
          <cell r="C4718" t="str">
            <v>un.</v>
          </cell>
          <cell r="D4718">
            <v>28.87</v>
          </cell>
        </row>
        <row r="4719">
          <cell r="A4719">
            <v>96559</v>
          </cell>
          <cell r="B4719" t="str">
            <v>PERFILADO DE SEÇÃO 38X76 mm PARA SUPORtE DE DUtO Em ChAPA GALVANIZADA BItOLA 26. AF_07/2017</v>
          </cell>
          <cell r="C4719" t="str">
            <v>m²</v>
          </cell>
          <cell r="D4719">
            <v>62.54</v>
          </cell>
        </row>
        <row r="4720">
          <cell r="A4720">
            <v>96560</v>
          </cell>
          <cell r="B4720" t="str">
            <v>PERFILADO DE SEÇÃO 38X76 mm PARA SUPORtE DE DUtO Em ChAPA GALVANIZADA BItOLA 24. AF_07/2017</v>
          </cell>
          <cell r="C4720" t="str">
            <v>m²</v>
          </cell>
          <cell r="D4720">
            <v>32.51</v>
          </cell>
        </row>
        <row r="4721">
          <cell r="A4721">
            <v>96561</v>
          </cell>
          <cell r="B4721" t="str">
            <v>PERFILADO DE SEÇÃO 38X76 mm PARA SUPORtE DE DUtO Em ChAPA GALVANIZADA BItOLA 22. AF_07/2017</v>
          </cell>
          <cell r="C4721" t="str">
            <v>m²</v>
          </cell>
          <cell r="D4721">
            <v>20.12</v>
          </cell>
        </row>
        <row r="4722">
          <cell r="A4722">
            <v>96562</v>
          </cell>
          <cell r="B4722" t="str">
            <v>PERFILADO DE SEÇÃO 38X76 mm PARA SUPORtE DE ELEtROCALhA LISA OU PERFURADA Em AÇO GALVANIZADO, LARGURA 200 OU 400 mm E ALtURA 50 mm. AF_07/2017</v>
          </cell>
          <cell r="C4722" t="str">
            <v>m</v>
          </cell>
          <cell r="D4722">
            <v>32.909999999999997</v>
          </cell>
        </row>
        <row r="4723">
          <cell r="A4723">
            <v>96563</v>
          </cell>
          <cell r="B4723" t="str">
            <v>PERFILADO DE SEÇÃO 38X76 mm PARA SUPORtE DE ELEtROCALhA LISA OU PERFURADA Em AÇO GALVANIZADO, LARGURA 500 OU 800 mm E ALtURA 50 mm. AF_07/2017</v>
          </cell>
          <cell r="C4723" t="str">
            <v>m</v>
          </cell>
          <cell r="D4723">
            <v>35.68</v>
          </cell>
        </row>
        <row r="4724">
          <cell r="A4724" t="str">
            <v>73826/1</v>
          </cell>
          <cell r="B4724" t="str">
            <v>INStALACAO DE COmPRESSOR DE AR, POtENCIA &lt;= 5 CV</v>
          </cell>
          <cell r="C4724" t="str">
            <v>un.</v>
          </cell>
          <cell r="D4724">
            <v>456.4</v>
          </cell>
        </row>
        <row r="4725">
          <cell r="A4725" t="str">
            <v>73826/2</v>
          </cell>
          <cell r="B4725" t="str">
            <v>INStALACAO DE COmPRESSOR DE AR, POtENCIA &gt; 5 E &lt;= 10 CV</v>
          </cell>
          <cell r="C4725" t="str">
            <v>un.</v>
          </cell>
          <cell r="D4725">
            <v>593.32000000000005</v>
          </cell>
        </row>
        <row r="4726">
          <cell r="A4726" t="str">
            <v>73834/1</v>
          </cell>
          <cell r="B4726" t="str">
            <v>INStALACAO DE CONJ.mOtO BOmBA SUBmERSIVEL AtE 10 CV</v>
          </cell>
          <cell r="C4726" t="str">
            <v>un.</v>
          </cell>
          <cell r="D4726">
            <v>197.47</v>
          </cell>
        </row>
        <row r="4727">
          <cell r="A4727" t="str">
            <v>73834/2</v>
          </cell>
          <cell r="B4727" t="str">
            <v>INStALACAO DE CONJ.mOtO BOmBA SUBmERSIVEL DE 11 A 25 CV</v>
          </cell>
          <cell r="C4727" t="str">
            <v>un.</v>
          </cell>
          <cell r="D4727">
            <v>315.95999999999998</v>
          </cell>
        </row>
        <row r="4728">
          <cell r="A4728" t="str">
            <v>73834/3</v>
          </cell>
          <cell r="B4728" t="str">
            <v>INStALACAO DE CONJ.mOtO BOmBA SUBmERSIVEL DE 26 A 50 CV</v>
          </cell>
          <cell r="C4728" t="str">
            <v>un.</v>
          </cell>
          <cell r="D4728">
            <v>631.91999999999996</v>
          </cell>
        </row>
        <row r="4729">
          <cell r="A4729" t="str">
            <v>73834/4</v>
          </cell>
          <cell r="B4729" t="str">
            <v>INStALACAO DE CONJ.mOtO BOmBA SUBmERSIVEL DE 51 A 100 CV</v>
          </cell>
          <cell r="C4729" t="str">
            <v>un.</v>
          </cell>
          <cell r="D4729">
            <v>947.88</v>
          </cell>
        </row>
        <row r="4730">
          <cell r="A4730" t="str">
            <v>73835/1</v>
          </cell>
          <cell r="B4730" t="str">
            <v>INStALACAO DE CONJ.mOtO BOmBA VERtICAL POt &lt;= 100 CV</v>
          </cell>
          <cell r="C4730" t="str">
            <v>un.</v>
          </cell>
          <cell r="D4730">
            <v>1262.1199999999999</v>
          </cell>
        </row>
        <row r="4731">
          <cell r="A4731" t="str">
            <v>73835/2</v>
          </cell>
          <cell r="B4731" t="str">
            <v>INStALACAO DE CONJ.mOtO BOmBA VERtICAL 100 &lt; POt &lt;= 200 CV</v>
          </cell>
          <cell r="C4731" t="str">
            <v>un.</v>
          </cell>
          <cell r="D4731">
            <v>1716.49</v>
          </cell>
        </row>
        <row r="4732">
          <cell r="A4732" t="str">
            <v>73835/3</v>
          </cell>
          <cell r="B4732" t="str">
            <v>INStALACAO DE CONJ.mOtO BOmBA VERtICAL 200 &lt; POt &lt;= 300 CV</v>
          </cell>
          <cell r="C4732" t="str">
            <v>un.</v>
          </cell>
          <cell r="D4732">
            <v>1918.43</v>
          </cell>
        </row>
        <row r="4733">
          <cell r="A4733" t="str">
            <v>73836/1</v>
          </cell>
          <cell r="B4733" t="str">
            <v>INStALACAO DE CONJ.mOtO BOmBA hORIZONtAL AtE 10 CV</v>
          </cell>
          <cell r="C4733" t="str">
            <v>un.</v>
          </cell>
          <cell r="D4733">
            <v>504.85</v>
          </cell>
        </row>
        <row r="4734">
          <cell r="A4734" t="str">
            <v>73836/2</v>
          </cell>
          <cell r="B4734" t="str">
            <v>INStALACAO DE CONJ.mOtO BOmBA hORIZONtAL DE 12,5 A 25 CV</v>
          </cell>
          <cell r="C4734" t="str">
            <v>un.</v>
          </cell>
          <cell r="D4734">
            <v>656.3</v>
          </cell>
        </row>
        <row r="4735">
          <cell r="A4735" t="str">
            <v>73836/3</v>
          </cell>
          <cell r="B4735" t="str">
            <v>INStALACAO DE CONJ.mOtO BOmBA hORIZONtAL DE 30 A 75 CV</v>
          </cell>
          <cell r="C4735" t="str">
            <v>un.</v>
          </cell>
          <cell r="D4735">
            <v>1009.7</v>
          </cell>
        </row>
        <row r="4736">
          <cell r="A4736" t="str">
            <v>73836/4</v>
          </cell>
          <cell r="B4736" t="str">
            <v>INStALACAO DE CONJ.mOtO BOmBA hORIZONtAL DE 100 A 150 CV</v>
          </cell>
          <cell r="C4736" t="str">
            <v>un.</v>
          </cell>
          <cell r="D4736">
            <v>1615.52</v>
          </cell>
        </row>
        <row r="4737">
          <cell r="A4737" t="str">
            <v>73837/1</v>
          </cell>
          <cell r="B4737" t="str">
            <v>INStALACAO DE CONJ.mOtO BOmBA SUBmERSO AtE 5 CV</v>
          </cell>
          <cell r="C4737" t="str">
            <v>un.</v>
          </cell>
          <cell r="D4737">
            <v>197.47</v>
          </cell>
        </row>
        <row r="4738">
          <cell r="A4738" t="str">
            <v>73837/2</v>
          </cell>
          <cell r="B4738" t="str">
            <v>INStALACAO DE CONJ.mOtO BOmBA SUBmERSO DE 6 A 25 CV</v>
          </cell>
          <cell r="C4738" t="str">
            <v>un.</v>
          </cell>
          <cell r="D4738">
            <v>394.95</v>
          </cell>
        </row>
        <row r="4739">
          <cell r="A4739" t="str">
            <v>73837/3</v>
          </cell>
          <cell r="B4739" t="str">
            <v>INStALACAO DE CONJ.mOtO BOmBA SUBmERSO DE 26 A 50 CV</v>
          </cell>
          <cell r="C4739" t="str">
            <v>un.</v>
          </cell>
          <cell r="D4739">
            <v>789.9</v>
          </cell>
        </row>
        <row r="4740">
          <cell r="A4740">
            <v>73612</v>
          </cell>
          <cell r="B4740" t="str">
            <v>INStALACAO DE CLORADOR</v>
          </cell>
          <cell r="C4740" t="str">
            <v>un.</v>
          </cell>
          <cell r="D4740">
            <v>372.8</v>
          </cell>
        </row>
        <row r="4741">
          <cell r="A4741">
            <v>73660</v>
          </cell>
          <cell r="B4741" t="str">
            <v>LEItO FILtRANtE - ASSENtAmENtO DE BLOCOS LEOPOLD</v>
          </cell>
          <cell r="C4741" t="str">
            <v>m²</v>
          </cell>
          <cell r="D4741">
            <v>85.12</v>
          </cell>
        </row>
        <row r="4742">
          <cell r="A4742">
            <v>73693</v>
          </cell>
          <cell r="B4742" t="str">
            <v>LEItO FILtRANtE - COLOCACAO DE LONA PLAStICA</v>
          </cell>
          <cell r="C4742" t="str">
            <v>m²</v>
          </cell>
          <cell r="D4742">
            <v>22.43</v>
          </cell>
        </row>
        <row r="4743">
          <cell r="A4743">
            <v>73694</v>
          </cell>
          <cell r="B4743" t="str">
            <v>INStALACAO DE BOmBA DOSADORA</v>
          </cell>
          <cell r="C4743" t="str">
            <v>un.</v>
          </cell>
          <cell r="D4743">
            <v>172.51</v>
          </cell>
        </row>
        <row r="4744">
          <cell r="A4744">
            <v>73695</v>
          </cell>
          <cell r="B4744" t="str">
            <v>INStALACAO DE AGItADOR</v>
          </cell>
          <cell r="C4744" t="str">
            <v>un.</v>
          </cell>
          <cell r="D4744">
            <v>88.72</v>
          </cell>
        </row>
        <row r="4745">
          <cell r="A4745" t="str">
            <v>73824/1</v>
          </cell>
          <cell r="B4745" t="str">
            <v>INStALACAO DE mIStURADOR VERtICAL</v>
          </cell>
          <cell r="C4745" t="str">
            <v>un.</v>
          </cell>
          <cell r="D4745">
            <v>372.8</v>
          </cell>
        </row>
        <row r="4746">
          <cell r="A4746" t="str">
            <v>73825/2</v>
          </cell>
          <cell r="B4746" t="str">
            <v>VERtEDOR tRIANGULAR DE ALUmINIO</v>
          </cell>
          <cell r="C4746" t="str">
            <v>m²</v>
          </cell>
          <cell r="D4746">
            <v>1045.23</v>
          </cell>
        </row>
        <row r="4747">
          <cell r="A4747" t="str">
            <v>73873/1</v>
          </cell>
          <cell r="B4747" t="str">
            <v>LEItO FILtRANtE - COLOCACAO E APILOAmENtO DE tERRA NO FILtRO</v>
          </cell>
          <cell r="C4747" t="str">
            <v>m³</v>
          </cell>
          <cell r="D4747">
            <v>84.35</v>
          </cell>
        </row>
        <row r="4748">
          <cell r="A4748" t="str">
            <v>73873/2</v>
          </cell>
          <cell r="B4748" t="str">
            <v>LEItO FILtRANtE - FORN.E ENChImENtO C/ BRItA NO. 4</v>
          </cell>
          <cell r="C4748" t="str">
            <v>m³</v>
          </cell>
          <cell r="D4748">
            <v>172</v>
          </cell>
        </row>
        <row r="4749">
          <cell r="A4749" t="str">
            <v>73873/3</v>
          </cell>
          <cell r="B4749" t="str">
            <v>LEItO FILtRANtE - COLOCACAO DE AREIA NOS FILtROS</v>
          </cell>
          <cell r="C4749" t="str">
            <v>m³</v>
          </cell>
          <cell r="D4749">
            <v>84.35</v>
          </cell>
        </row>
        <row r="4750">
          <cell r="A4750" t="str">
            <v>73873/4</v>
          </cell>
          <cell r="B4750" t="str">
            <v>LEItO FILtRANtE - COLOCACAO DE PEDREGULhOS NOS FILtROS</v>
          </cell>
          <cell r="C4750" t="str">
            <v>m³</v>
          </cell>
          <cell r="D4750">
            <v>92.38</v>
          </cell>
        </row>
        <row r="4751">
          <cell r="A4751" t="str">
            <v>73873/5</v>
          </cell>
          <cell r="B4751" t="str">
            <v>LEItO FILtRANtE - COLOCACAO DE ANtRACItO NOS FILtROS</v>
          </cell>
          <cell r="C4751" t="str">
            <v>m³</v>
          </cell>
          <cell r="D4751">
            <v>84.35</v>
          </cell>
        </row>
        <row r="4752">
          <cell r="A4752" t="str">
            <v>73827/1</v>
          </cell>
          <cell r="B4752" t="str">
            <v>KIt CAVALEtE PVC COm REGIStRO 1/2" - FORNECImENtO E INStALAÇÃO</v>
          </cell>
          <cell r="C4752" t="str">
            <v>un.</v>
          </cell>
          <cell r="D4752">
            <v>71.290000000000006</v>
          </cell>
        </row>
        <row r="4753">
          <cell r="A4753" t="str">
            <v>74218/1</v>
          </cell>
          <cell r="B4753" t="str">
            <v>KIt CAVALEtE PVC COm REGIStRO 3/4" - FORNECImENtO E INStALACAO</v>
          </cell>
          <cell r="C4753" t="str">
            <v>un.</v>
          </cell>
          <cell r="D4753">
            <v>68.489999999999995</v>
          </cell>
        </row>
        <row r="4754">
          <cell r="A4754" t="str">
            <v>74253/1</v>
          </cell>
          <cell r="B4754" t="str">
            <v>RAmAL PREDIAL Em tUBO PEAD 20mm - FORNECImENtO, INStALAÇÃO, ESCAVAÇÃO E REAtERRO</v>
          </cell>
          <cell r="C4754" t="str">
            <v>m</v>
          </cell>
          <cell r="D4754">
            <v>23.84</v>
          </cell>
        </row>
        <row r="4755">
          <cell r="A4755">
            <v>83878</v>
          </cell>
          <cell r="B4755" t="str">
            <v>LIGACAO DA REDE 50mm AO RAmAL PREDIAL 1/2"</v>
          </cell>
          <cell r="C4755" t="str">
            <v>un.</v>
          </cell>
          <cell r="D4755">
            <v>45.05</v>
          </cell>
        </row>
        <row r="4756">
          <cell r="A4756">
            <v>83879</v>
          </cell>
          <cell r="B4756" t="str">
            <v>LIGACAO DA REDE 75mm AO RAmAL PREDIAL 1/2"</v>
          </cell>
          <cell r="C4756" t="str">
            <v>un.</v>
          </cell>
          <cell r="D4756">
            <v>52.57</v>
          </cell>
        </row>
        <row r="4757">
          <cell r="A4757">
            <v>73658</v>
          </cell>
          <cell r="B4757" t="str">
            <v>LIGAÇÃO DOmICILIAR DE ESGOtO DN 100mm, DA CASA AtÉ A CAIXA, COmPOStO POR 10,0m tUBO DE PVC ESGOtO PREDIAL DN 100mm E CAIXA DE ALVENARIA COm tAmPA DE CONCREtO - FORNECImENtO E INStALAÇÃO</v>
          </cell>
          <cell r="C4757" t="str">
            <v>un.</v>
          </cell>
          <cell r="D4757">
            <v>556.64</v>
          </cell>
        </row>
        <row r="4758">
          <cell r="A4758">
            <v>93350</v>
          </cell>
          <cell r="B4758" t="str">
            <v>COLEtOR PREDIAL DE ESGOtO, DA CAIXA AtÉ A REDE (DIStÂNCIA = 10 m, LARGURA DA VALA = 0,65 m), INCLUINDO ESCAVAÇÃO mANUAL, PREPARO DE Fun.DO DE VALA E REAtERRO mANUAL COm COmPACtAÇÃO mECANIZADA, tUBO PVC P/ REDE COLEtORA ESGOtO JEI DN 100 mm E CONEXÕES - FORNECImENtO E INStALAÇÃO. AF_03/2016</v>
          </cell>
          <cell r="C4758" t="str">
            <v>un.</v>
          </cell>
          <cell r="D4758">
            <v>811.41</v>
          </cell>
        </row>
        <row r="4759">
          <cell r="A4759">
            <v>93351</v>
          </cell>
          <cell r="B4759" t="str">
            <v>COLEtOR PREDIAL DE ESGOtO, DA CAIXA AtÉ A REDE (DIStÂNCIA = 8 m, LARGURA DA VALA = 0,65 m), INCLUINDO ESCAVAÇÃO mANUAL, PREPARO DE Fun.DO DE VALA E REAtERRO mANUAL COm COmPACtAÇÃO mECANIZADA, tUBO PVC P/ REDE COLEtORA ESGOtO JEI DN 100 mm E CONEXÕES - FORNECImENtO E INStALAÇÃO. AF_03/2016</v>
          </cell>
          <cell r="C4759" t="str">
            <v>un.</v>
          </cell>
          <cell r="D4759">
            <v>660.58</v>
          </cell>
        </row>
        <row r="4760">
          <cell r="A4760">
            <v>93352</v>
          </cell>
          <cell r="B4760" t="str">
            <v>COLEtOR PREDIAL DE ESGOtO, DA CAIXA AtÉ A REDE (DIStÂNCIA = 6 m, LARGURA DA VALA = 0,65 m), INCLUINDO ESCAVAÇÃO mANUAL, PREPARO DE Fun.DO DE VALA E REAtERRO mANUAL COm COmPACtAÇÃO mECANIZADA, tUBO PVC P/ REDE COLEtORA ESGOtO JEI DN 100 mm E CONEXÕES - FORNECImENtO E INStALAÇÃO. AF_03/2016</v>
          </cell>
          <cell r="C4760" t="str">
            <v>un.</v>
          </cell>
          <cell r="D4760">
            <v>510.89</v>
          </cell>
        </row>
        <row r="4761">
          <cell r="A4761">
            <v>93353</v>
          </cell>
          <cell r="B4761" t="str">
            <v>COLEtOR PREDIAL DE ESGOtO, DA CAIXA AtÉ A REDE (DIStÂNCIA = 4 m, LARGURA DA VALA = 0,65 m), INCLUINDO ESCAVAÇÃO mANUAL, PREPARO DE Fun.DO DE VALA E REAtERRO mANUAL COm COmPACtAÇÃO mECANIZADA, tUBO  PVC P/ REDE COLEtORA ESGOtO JEI DN 100 mm E CONEXÕES - FORNECImENtO E INStALAÇÃO. AF_03/2016</v>
          </cell>
          <cell r="C4761" t="str">
            <v>un.</v>
          </cell>
          <cell r="D4761">
            <v>364.8</v>
          </cell>
        </row>
        <row r="4762">
          <cell r="A4762">
            <v>93354</v>
          </cell>
          <cell r="B4762" t="str">
            <v>COLEtOR PREDIAL DE ESGOtO, DA CAIXA AtÉ A REDE (DIStÂNCIA = 10 m, LARGURA DA VALA = 0,65 m), INCLUINDO ESCAVAÇÃO mECANIZADA, PREPARO DE Fun.DO DE VALA E REAtERRO COm COmPACtAÇÃO mECANIZADA, tUBO PVC P/ REDE COLEtORA ESGOtO JEI DN 100 mm E CONEXÕES - FORNECImENtO E INStALAÇÃO. AF_03/2016</v>
          </cell>
          <cell r="C4762" t="str">
            <v>un.</v>
          </cell>
          <cell r="D4762">
            <v>517.13</v>
          </cell>
        </row>
        <row r="4763">
          <cell r="A4763">
            <v>93355</v>
          </cell>
          <cell r="B4763" t="str">
            <v>COLEtOR PREDIAL DE ESGOtO, DA CAIXA AtÉ A REDE (DIStÂNCIA = 8 m, LARGURA DA VALA = 0,65 m), INCLUINDO ESCAVAÇÃO mECANIZADA, PREPARO DE Fun.DO DE VALA E REAtERRO COm COmPACtAÇÃO mECANIZADA, tUBO PVC P/ REDE COLEtORA ESGOtO JEI DN 100 mm E CONEXÕES - FORNECImENtO E INStALAÇÃO. AF_03/2016</v>
          </cell>
          <cell r="C4763" t="str">
            <v>un.</v>
          </cell>
          <cell r="D4763">
            <v>428.6</v>
          </cell>
        </row>
        <row r="4764">
          <cell r="A4764">
            <v>93356</v>
          </cell>
          <cell r="B4764" t="str">
            <v>COLEtOR PREDIAL DE ESGOtO, DA CAIXA AtÉ A REDE (DIStÂNCIA = 6 m, LARGURA DA VALA = 0,65 m), INCLUINDO ESCAVAÇÃO mECANIZADA, PREPARO DE Fun.DO DE VALA E REAtERRO COm COmPACtAÇÃO mECANIZADA, tUBO PVC P/ REDE COLEtORA ESGOtO JEI DN 100 mm E CONEXÕES - FORNECImENtO E INStALAÇÃO. AF_03/2016</v>
          </cell>
          <cell r="C4764" t="str">
            <v>un.</v>
          </cell>
          <cell r="D4764">
            <v>339.48</v>
          </cell>
        </row>
        <row r="4765">
          <cell r="A4765">
            <v>93357</v>
          </cell>
          <cell r="B4765" t="str">
            <v>COLEtOR PREDIAL DE ESGOtO, DA CAIXA AtÉ A REDE (DIStÂNCIA = 4 m, LARGURA DA VALA = 0,65 m), INCLUINDO ESCAVAÇÃO mECANIZADA, PREPARO DE Fun.DO DE VALA E REAtERRO COm COmPACtAÇÃO mECANIZADA, tUBO PVC P/ REDE COLEtORA ESGOtO JEI DN 100 mm E CONEXÕES - FORNECImENtO E INStALAÇÃO. AF_03/2016</v>
          </cell>
          <cell r="C4765" t="str">
            <v>un.</v>
          </cell>
          <cell r="D4765">
            <v>252.25</v>
          </cell>
        </row>
        <row r="4766">
          <cell r="A4766">
            <v>83335</v>
          </cell>
          <cell r="B4766" t="str">
            <v>ESCAVACAO SUBmERSA COm DRAGA DE mANDIBULA</v>
          </cell>
          <cell r="C4766" t="str">
            <v>m³</v>
          </cell>
          <cell r="D4766">
            <v>39.58</v>
          </cell>
        </row>
        <row r="4767">
          <cell r="A4767">
            <v>88548</v>
          </cell>
          <cell r="B4767" t="str">
            <v>DRAGAGEm (C/ ESCAVADEIRA DRAG LINE DE ARRAStE 140hP)</v>
          </cell>
          <cell r="C4767" t="str">
            <v>m³</v>
          </cell>
          <cell r="D4767">
            <v>34.35</v>
          </cell>
        </row>
        <row r="4768">
          <cell r="A4768" t="str">
            <v>73903/1</v>
          </cell>
          <cell r="B4768" t="str">
            <v>LImPEZA SUPERFICIAL DA CAmADA VEGEtAL Em JAZIDA</v>
          </cell>
          <cell r="C4768" t="str">
            <v>m²</v>
          </cell>
          <cell r="D4768">
            <v>0.34</v>
          </cell>
        </row>
        <row r="4769">
          <cell r="A4769" t="str">
            <v>74151/1</v>
          </cell>
          <cell r="B4769" t="str">
            <v>ESCAVACAO E CARGA mAtERIAL 1A CAtEGORIA, UtILIZANDO tRAtOR DE EStEIRAS DE 110 A 160hP COm LAmINA, PESO OPERACIONAL * 13t  E PA CARREGADEIRA COm 170 hP.</v>
          </cell>
          <cell r="C4769" t="str">
            <v>m³</v>
          </cell>
          <cell r="D4769">
            <v>3.14</v>
          </cell>
        </row>
        <row r="4770">
          <cell r="A4770" t="str">
            <v>74153/1</v>
          </cell>
          <cell r="B4770" t="str">
            <v>ESPALhAmENtO mECANIZADO (COm mOtONIVELADORA 140 hP) mAtERIAL 1A. CAtEGORIA</v>
          </cell>
          <cell r="C4770" t="str">
            <v>m²</v>
          </cell>
          <cell r="D4770">
            <v>0.2</v>
          </cell>
        </row>
        <row r="4771">
          <cell r="A4771" t="str">
            <v>74154/1</v>
          </cell>
          <cell r="B4771" t="str">
            <v>ESCAVACAO, CARGA E tRANSPORtE DE  mAtERIAL DE 1A CAtEGORIA COm tRAtOR SOBRE EStEIRAS 347 hP E CACAmBA 6m3,  Dmt 50 A 200m</v>
          </cell>
          <cell r="C4771" t="str">
            <v>m³</v>
          </cell>
          <cell r="D4771">
            <v>4.71</v>
          </cell>
        </row>
        <row r="4772">
          <cell r="A4772" t="str">
            <v>74155/1</v>
          </cell>
          <cell r="B4772" t="str">
            <v>ESCAVACAO E tRANSPORtE DE mAtERIAL DE  1A CAt Dmt 50m COm tRAtOR SOBRE  EStEIRAS 347 hP COm LAmINA E ESCARIFICADOR</v>
          </cell>
          <cell r="C4772" t="str">
            <v>m³</v>
          </cell>
          <cell r="D4772">
            <v>1.47</v>
          </cell>
        </row>
        <row r="4773">
          <cell r="A4773" t="str">
            <v>74155/2</v>
          </cell>
          <cell r="B4773" t="str">
            <v>ESCAVACAO E tRANSPORtE DE mAtERIAL DE  2A CAt Dmt 50m COm tRAtOR SOBRE  EStEIRAS 347 hP COm LAmINA E ESCARIFICADOR</v>
          </cell>
          <cell r="C4773" t="str">
            <v>m³</v>
          </cell>
          <cell r="D4773">
            <v>2.86</v>
          </cell>
        </row>
        <row r="4774">
          <cell r="A4774" t="str">
            <v>74205/1</v>
          </cell>
          <cell r="B4774" t="str">
            <v>ESCAVACAO mECANICA DE mAtERIAL 1A. CAtEGORIA, PROVENIENtE DE CORtE DE SUBLEItO (C/tRAtOR EStEIRAS  160hP)</v>
          </cell>
          <cell r="C4774" t="str">
            <v>m³</v>
          </cell>
          <cell r="D4774">
            <v>1.46</v>
          </cell>
        </row>
        <row r="4775">
          <cell r="A4775">
            <v>79472</v>
          </cell>
          <cell r="B4775" t="str">
            <v>REGULARIZACAO DE SUPERFICIES Em tERRA COm mOtONIVELADORA</v>
          </cell>
          <cell r="C4775" t="str">
            <v>m²</v>
          </cell>
          <cell r="D4775">
            <v>0.44</v>
          </cell>
        </row>
        <row r="4776">
          <cell r="A4776">
            <v>79473</v>
          </cell>
          <cell r="B4776" t="str">
            <v>CORtE E AtERRO COmPENSADO</v>
          </cell>
          <cell r="C4776" t="str">
            <v>m³</v>
          </cell>
          <cell r="D4776">
            <v>5.2</v>
          </cell>
        </row>
        <row r="4777">
          <cell r="A4777">
            <v>79480</v>
          </cell>
          <cell r="B4777" t="str">
            <v>ESCAVACAO mECANICA CAmPO ABERtO Em SOLO EXCEtO ROChA AtE 2,00m PROFun.DIDADE</v>
          </cell>
          <cell r="C4777" t="str">
            <v>m³</v>
          </cell>
          <cell r="D4777">
            <v>2.17</v>
          </cell>
        </row>
        <row r="4778">
          <cell r="A4778">
            <v>83336</v>
          </cell>
          <cell r="B4778" t="str">
            <v>ESCAVACAO mECANICA PARA ACERtO DE tALUDES, Em mAtERIAL DE 1A CAtEGORIA, COm ESCAVADEIRA hIDRAULICA</v>
          </cell>
          <cell r="C4778" t="str">
            <v>m³</v>
          </cell>
          <cell r="D4778">
            <v>4.3899999999999997</v>
          </cell>
        </row>
        <row r="4779">
          <cell r="A4779">
            <v>83338</v>
          </cell>
          <cell r="B4779" t="str">
            <v>ESCAVACAO mECANICA, A CEU ABERtO, Em mAtERIAL DE 1A CAtEGORIA, COm ESCAVADEIRA hIDRAULICA, CAPACIDADE DE 0,78 m3</v>
          </cell>
          <cell r="C4779" t="str">
            <v>m³</v>
          </cell>
          <cell r="D4779">
            <v>2.42</v>
          </cell>
        </row>
        <row r="4780">
          <cell r="A4780">
            <v>89885</v>
          </cell>
          <cell r="B4780" t="str">
            <v>ESCAVAÇÃO VERtICAL A CÉU ABERtO, INCLUINDO CARGA, DESCARGA E tRANSPORtE, Em SOLO DE 1ª CAtEGORIA COm ESCAVADEIRA hIDRÁULICA (CAÇAmBA: 0,8 m³ / 111 hP), FROtA DE 3 CAmINhÕES BASCULANtES DE 14 m³, Dmt DE 0,2 Km E VELOCIDADE mÉDIA 4 Km/h. AF_12/2013</v>
          </cell>
          <cell r="C4780" t="str">
            <v>m³</v>
          </cell>
          <cell r="D4780">
            <v>7.63</v>
          </cell>
        </row>
        <row r="4781">
          <cell r="A4781">
            <v>89886</v>
          </cell>
          <cell r="B4781" t="str">
            <v>ESCAVAÇÃO VERtICAL A CÉU ABERtO, INCLUINDO CARGA, DESCARGA E tRANSPORtE, Em SOLO DE 1ª CAtEGORIA COm ESCAVADEIRA hIDRÁULICA (CAÇAmBA: 0,8 m³ / 111 hP), FROtA DE 3 CAmINhÕES BASCULANtES DE 14 m³, Dmt DE 0,3 Km E VELOCIDADE mÉDIA 5,9 Km/h. AF_12/2013</v>
          </cell>
          <cell r="C4781" t="str">
            <v>m³</v>
          </cell>
          <cell r="D4781">
            <v>7.66</v>
          </cell>
        </row>
        <row r="4782">
          <cell r="A4782">
            <v>89887</v>
          </cell>
          <cell r="B4782" t="str">
            <v>ESCAVAÇÃO VERtICAL A CÉU ABERtO, INCLUINDO CARGA, DESCARGA E tRANSPORtE, Em SOLO DE 1ª CAtEGORIA COm ESCAVADEIRA hIDRÁULICA (CAÇAmBA: 0,8 m³ / 111 hP), FROtA DE 3 CAmINhÕES BASCULANtES DE 14 m³, Dmt DE 0,6 Km E VELOCIDADE mÉDIA 10 Km/h. AF_12/2013</v>
          </cell>
          <cell r="C4782" t="str">
            <v>m³</v>
          </cell>
          <cell r="D4782">
            <v>7.92</v>
          </cell>
        </row>
        <row r="4783">
          <cell r="A4783">
            <v>89888</v>
          </cell>
          <cell r="B4783" t="str">
            <v>ESCAVAÇÃO VERtICAL A CÉU ABERtO, INCLUINDO CARGA, DESCARGA E tRANSPORtE, Em SOLO DE 1ª CAtEGORIA COm ESCAVADEIRA hIDRÁULICA (CAÇAmBA: 0,8 m³ / 111 hP), FROtA DE 3 CAmINhÕES BASCULANtES DE 14 m³, Dmt DE 0,8 Km E VELOCIDADE mÉDIA 14 Km/h. AF_12/2013</v>
          </cell>
          <cell r="C4783" t="str">
            <v>m³</v>
          </cell>
          <cell r="D4783">
            <v>7.84</v>
          </cell>
        </row>
        <row r="4784">
          <cell r="A4784">
            <v>89889</v>
          </cell>
          <cell r="B4784" t="str">
            <v>ESCAVAÇÃO VERtICAL A CÉU ABERtO, INCLUINDO CARGA, DESCARGA E tRANSPORtE, Em SOLO DE 1ª CAtEGORIA COm ESCAVADEIRA hIDRÁULICA (CAÇAmBA: 0,8 m³ / 111 hP), FROtA DE 3 CAmINhÕES BASCULANtES DE 14 m³, Dmt DE 1 Km E VELOCIDADE mÉDIA 15 Km/h. AF_12/2013</v>
          </cell>
          <cell r="C4784" t="str">
            <v>m³</v>
          </cell>
          <cell r="D4784">
            <v>8.1199999999999992</v>
          </cell>
        </row>
        <row r="4785">
          <cell r="A4785">
            <v>89890</v>
          </cell>
          <cell r="B4785" t="str">
            <v>ESCAVAÇÃO VERtICAL A CÉU ABERtO, INCLUINDO CARGA, DESCARGA E tRANSPORtE, Em SOLO DE 1ª CAtEGORIA COm ESCAVADEIRA hIDRÁULICA (CAÇAmBA: 0,8 m³ / 111 hP), FROtA DE 4 CAmINhÕES BASCULANtES DE 14 m³, Dmt DE 1,5 Km E VELOCIDADE mÉDIA 18 Km/h. AF_12/2013</v>
          </cell>
          <cell r="C4785" t="str">
            <v>m³</v>
          </cell>
          <cell r="D4785">
            <v>11.23</v>
          </cell>
        </row>
        <row r="4786">
          <cell r="A4786">
            <v>89893</v>
          </cell>
          <cell r="B4786" t="str">
            <v>ESCAVAÇÃO VERtICAL A CÉU ABERtO, INCLUINDO CARGA, DESCARGA E tRANSPORtE, Em SOLO DE 1ª CAtEGORIA COm ESCAVADEIRA hIDRÁULICA (CAÇAmBA: 0,8 m³ / 111 hP), FROtA DE 5 CAmINhÕES BASCULANtES DE 14 m³, Dmt DE 3 Km E VELOCIDADE mÉDIA 20 Km/h. AF_12/2013</v>
          </cell>
          <cell r="C4786" t="str">
            <v>m³</v>
          </cell>
          <cell r="D4786">
            <v>13.8</v>
          </cell>
        </row>
        <row r="4787">
          <cell r="A4787">
            <v>89894</v>
          </cell>
          <cell r="B4787" t="str">
            <v>ESCAVAÇÃO VERtICAL A CÉU ABERtO, INCLUINDO CARGA, DESCARGA E tRANSPORtE, Em SOLO DE 1ª CAtEGORIA COm ESCAVADEIRA hIDRÁULICA (CAÇAmBA: 0,8 m³ / 111 hP), FROtA DE 6 CAmINhÕES BASCULANtES DE 14 m³, Dmt DE 4 Km E VELOCIDADE mÉDIA 22 Km/h. AF_12/2013</v>
          </cell>
          <cell r="C4787" t="str">
            <v>m³</v>
          </cell>
          <cell r="D4787">
            <v>15.35</v>
          </cell>
        </row>
        <row r="4788">
          <cell r="A4788">
            <v>89895</v>
          </cell>
          <cell r="B4788" t="str">
            <v>ESCAVAÇÃO VERtICAL A CÉU ABERtO, INCLUINDO CARGA, DESCARGA E tRANSPORtE, Em SOLO DE 1ª CAtEGORIA COm ESCAVADEIRA hIDRÁULICA (CAÇAmBA: 0,8 m³ / 111 hP), FROtA DE 7 CAmINhÕES BASCULANtES DE 14 m³, Dmt DE 6 Km E VELOCIDADE mÉDIA 22 Km/h. AF_12/2013</v>
          </cell>
          <cell r="C4788" t="str">
            <v>m³</v>
          </cell>
          <cell r="D4788">
            <v>18.61</v>
          </cell>
        </row>
        <row r="4789">
          <cell r="A4789">
            <v>89903</v>
          </cell>
          <cell r="B4789" t="str">
            <v>ESCAVAÇÃO VERtICAL A CÉU ABERtO, INCLUINDO CARGA, DESCARGA E tRANSPORtE, Em SOLO DE 1ª CAtEGORIA COm ESCAVADEIRA hIDRÁULICA (CAÇAmBA: 0,8 m³ / 111 hP), FROtA DE 2 CAmINhÕES BASCULANtES DE 18 m³, Dmt DE 0,2 Km E VELOCIDADE mÉDIA 4 Km/h. AF_12/2013</v>
          </cell>
          <cell r="C4789" t="str">
            <v>m³</v>
          </cell>
          <cell r="D4789">
            <v>6.71</v>
          </cell>
        </row>
        <row r="4790">
          <cell r="A4790">
            <v>89904</v>
          </cell>
          <cell r="B4790" t="str">
            <v>ESCAVAÇÃO VERtICAL A CÉU ABERtO, INCLUINDO CARGA, DESCARGA E tRANSPORtE, Em SOLO DE 1ª CAtEGORIA COm ESCAVADEIRA hIDRÁULICA (CAÇAmBA: 0,8 m³ / 111 hP), FROtA DE 2 CAmINhÕES BASCULANtES DE 18 m³, Dmt DE 0,3 Km E VELOCIDADE mÉDIA 5,9Km/h. AF_12/2013</v>
          </cell>
          <cell r="C4790" t="str">
            <v>m³</v>
          </cell>
          <cell r="D4790">
            <v>6.75</v>
          </cell>
        </row>
        <row r="4791">
          <cell r="A4791">
            <v>89905</v>
          </cell>
          <cell r="B4791" t="str">
            <v>ESCAVAÇÃO VERtICAL A CÉU ABERtO, INCLUINDO CARGA, DESCARGA E tRANSPORtE, Em SOLO DE 1ª CAtEGORIA COm ESCAVADEIRA hIDRÁULICA (CAÇAmBA: 0,8 m³ / 111 hP), FROtA DE 2 CAmINhÕES BASCULANtES DE 18 m³, Dmt DE 0,6 Km E VELOCIDADE mÉDIA 10 Km/h. AF_12/2013</v>
          </cell>
          <cell r="C4791" t="str">
            <v>m³</v>
          </cell>
          <cell r="D4791">
            <v>6.97</v>
          </cell>
        </row>
        <row r="4792">
          <cell r="A4792">
            <v>89906</v>
          </cell>
          <cell r="B4792" t="str">
            <v>ESCAVAÇÃO VERtICAL A CÉU ABERtO, INCLUINDO CARGA, DESCARGA E tRANSPORtE, Em SOLO DE 1ª CAtEGORIA COm ESCAVADEIRA hIDRÁULICA (CAÇAmBA: 0,8 m³ / 111 hP), FROtA DE 2 CAmINhÕES BASCULANtES DE 18 m³, Dmt DE 0,8 Km E VELOCIDADE mÉDIA 14 Km/h. AF_12/2013</v>
          </cell>
          <cell r="C4792" t="str">
            <v>m³</v>
          </cell>
          <cell r="D4792">
            <v>6.89</v>
          </cell>
        </row>
        <row r="4793">
          <cell r="A4793">
            <v>89907</v>
          </cell>
          <cell r="B4793" t="str">
            <v>ESCAVAÇÃO VERtICAL A CÉU ABERtO, INCLUINDO CARGA, DESCARGA E tRANSPORtE, Em SOLO DE 1ª CAtEGORIA COm ESCAVADEIRA hIDRÁULICA (CAÇAmBA: 0,8 m³ / 111 hP), FROtA DE 3 CAmINhÕES BASCULANtES DE 18 m³, Dmt DE 1 Km E VELOCIDADE mÉDIA 15 Km/h. AF_12/2013</v>
          </cell>
          <cell r="C4793" t="str">
            <v>m³</v>
          </cell>
          <cell r="D4793">
            <v>7.77</v>
          </cell>
        </row>
        <row r="4794">
          <cell r="A4794">
            <v>89908</v>
          </cell>
          <cell r="B4794" t="str">
            <v>ESCAVAÇÃO VERtICAL A CÉU ABERtO, INCLUINDO CARGA, DESCARGA E tRANSPORtE, Em SOLO DE 1ª CAtEGORIA COm ESCAVADEIRA hIDRÁULICA (CAÇAmBA: 0,8 m³ / 111 hP), FROtA DE 4 CAmINhÕES BASCULANtES DE 18 m³, Dmt DE 1,5 Km E VELOCIDADE mÉDIA 18 Km/h. AF_12/2013</v>
          </cell>
          <cell r="C4794" t="str">
            <v>m³</v>
          </cell>
          <cell r="D4794">
            <v>10.57</v>
          </cell>
        </row>
        <row r="4795">
          <cell r="A4795">
            <v>89911</v>
          </cell>
          <cell r="B4795" t="str">
            <v>ESCAVAÇÃO VERtICAL A CÉU ABERtO, INCLUINDO CARGA, DESCARGA E tRANSPORtE, Em SOLO DE 1ª CAtEGORIA COm ESCAVADEIRA hIDRÁULICA (CAÇAmBA: 0,8 m³ / 111 hP), FROtA DE 5 CAmINhÕES BASCULANtES DE 18 m³, Dmt DE 3 Km E VELOCIDADE mÉDIA 20 Km/h. AF_12/2013</v>
          </cell>
          <cell r="C4795" t="str">
            <v>m³</v>
          </cell>
          <cell r="D4795">
            <v>12.86</v>
          </cell>
        </row>
        <row r="4796">
          <cell r="A4796">
            <v>89912</v>
          </cell>
          <cell r="B4796" t="str">
            <v>ESCAVAÇÃO VERtICAL A CÉU ABERtO, INCLUINDO CARGA, DESCARGA E tRANSPORtE, Em SOLO DE 1ª CAtEGORIA COm ESCAVADEIRA hIDRÁULICA (CAÇAmBA: 0,8 m³ / 111 hP), FROtA DE 5 CAmINhÕES BASCULANtES DE 18 m³, Dmt DE 4 Km E VELOCIDADE mÉDIA 22 Km/h. AF_12/2013</v>
          </cell>
          <cell r="C4796" t="str">
            <v>m³</v>
          </cell>
          <cell r="D4796">
            <v>13.7</v>
          </cell>
        </row>
        <row r="4797">
          <cell r="A4797">
            <v>89913</v>
          </cell>
          <cell r="B4797" t="str">
            <v>ESCAVAÇÃO VERtICAL A CÉU ABERtO, INCLUINDO CARGA, DESCARGA E tRANSPORtE, Em SOLO DE 1ª CAtEGORIA COm ESCAVADEIRA hIDRÁULICA (CAÇAmBA: 0,8 m³ / 111 hP), FROtA DE 6 CAmINhÕES BASCULANtES DE 18 m³, Dmt DE 6 Km E VELOCIDADE mÉDIA 22 Km/h. AF_12/2013</v>
          </cell>
          <cell r="C4797" t="str">
            <v>m³</v>
          </cell>
          <cell r="D4797">
            <v>16.63</v>
          </cell>
        </row>
        <row r="4798">
          <cell r="A4798">
            <v>89921</v>
          </cell>
          <cell r="B4798" t="str">
            <v>ESCAVAÇÃO VERtICAL A CÉU ABERtO, INCLUINDO CARGA, DESCARGA E tRANSPORtE, Em SOLO DE 1ª CAtEGORIA COm ESCAVADEIRA hIDRÁULICA (CAÇAmBA: 1,2 m³ / 155 hP), FROtA DE 3 CAmINhÕES BASCULANtES DE 14 m³, Dmt DE 0,2 Km E VELOCIDADE mÉDIA 4 Km/h. AF_12/2013</v>
          </cell>
          <cell r="C4798" t="str">
            <v>m³</v>
          </cell>
          <cell r="D4798">
            <v>6.19</v>
          </cell>
        </row>
        <row r="4799">
          <cell r="A4799">
            <v>89922</v>
          </cell>
          <cell r="B4799" t="str">
            <v>ESCAVAÇÃO VERtICAL A CÉU ABERtO, INCLUINDO CARGA, DESCARGA E tRANSPORtE, Em SOLO DE 1ª CAtEGORIA COm ESCAVADEIRA hIDRÁULICA (CAÇAmBA: 1,2 m³ / 155 hP), FROtA DE 3 CAmINhÕES BASCULANtES DE 14 m³, Dmt DE 0,3 Km E VELOCIDADE mÉDIA 5,9 Km/h. AF_12/2013</v>
          </cell>
          <cell r="C4799" t="str">
            <v>m³</v>
          </cell>
          <cell r="D4799">
            <v>6.22</v>
          </cell>
        </row>
        <row r="4800">
          <cell r="A4800">
            <v>89923</v>
          </cell>
          <cell r="B4800" t="str">
            <v>ESCAVAÇÃO VERtICAL A CÉU ABERtO, INCLUINDO CARGA, DESCARGA E tRANSPORtE, Em SOLO DE 1ª CAtEGORIA COm ESCAVADEIRA hIDRÁULICA (CAÇAmBA: 1,2 m³ / 155 hP), FROtA DE 3 CAmINhÕES BASCULANtES DE 14 m³, Dmt DE 0,6 Km E VELOCIDADE mÉDIA 10 Km/h. AF_12/2013</v>
          </cell>
          <cell r="C4800" t="str">
            <v>m³</v>
          </cell>
          <cell r="D4800">
            <v>6.48</v>
          </cell>
        </row>
        <row r="4801">
          <cell r="A4801">
            <v>89924</v>
          </cell>
          <cell r="B4801" t="str">
            <v>ESCAVAÇÃO VERtICAL A CÉU ABERtO, INCLUINDO CARGA, DESCARGA E tRANSPORtE, Em SOLO DE 1ª CAtEGORIA COm ESCAVADEIRA hIDRÁULICA (CAÇAmBA: 1,2 m³ / 155 hP), FROtA DE 3 CAmINhÕES BASCULANtES DE 14 m³, Dmt DE 0,8 Km E VELOCIDADE mÉDIA 14 Km/h. AF_12/2013</v>
          </cell>
          <cell r="C4801" t="str">
            <v>m³</v>
          </cell>
          <cell r="D4801">
            <v>6.39</v>
          </cell>
        </row>
        <row r="4802">
          <cell r="A4802">
            <v>89925</v>
          </cell>
          <cell r="B4802" t="str">
            <v>ESCAVAÇÃO VERtICAL A CÉU ABERtO, INCLUINDO CARGA, DESCARGA E tRANSPORtE, Em SOLO DE 1ª CAtEGORIA COm ESCAVADEIRA hIDRÁULICA (CAÇAmBA: 1,2 m³ / 155 hP), FROtA DE 3 CAmINhÕES BASCULANtES DE 14 m³, Dmt DE 1 Km E VELOCIDADE mÉDIA 15 Km/h. AF_12/2013</v>
          </cell>
          <cell r="C4802" t="str">
            <v>m³</v>
          </cell>
          <cell r="D4802">
            <v>6.68</v>
          </cell>
        </row>
        <row r="4803">
          <cell r="A4803">
            <v>89926</v>
          </cell>
          <cell r="B4803" t="str">
            <v>ESCAVAÇÃO VERtICAL A CÉU ABERtO, INCLUINDO CARGA, DESCARGA E tRANSPORtE, Em SOLO DE 1ª CAtEGORIA COm ESCAVADEIRA hIDRÁULICA (CAÇAmBA: 1,2 m³ / 155 hP), FROtA DE 5 CAmINhÕES BASCULANtES DE 14 m³, Dmt DE 1,5 Km E VELOCIDADE mÉDIA 18 Km/h. AF_12/2013</v>
          </cell>
          <cell r="C4803" t="str">
            <v>m³</v>
          </cell>
          <cell r="D4803">
            <v>10.06</v>
          </cell>
        </row>
        <row r="4804">
          <cell r="A4804">
            <v>89929</v>
          </cell>
          <cell r="B4804" t="str">
            <v>ESCAVAÇÃO VERtICAL A CÉU ABERtO, INCLUINDO CARGA, DESCARGA E tRANSPORtE, Em SOLO DE 1ª CAtEGORIA COm ESCAVADEIRA hIDRÁULICA (CAÇAmBA: 1,2 m³ / 155 hP), FROtA DE 7 CAmINhÕES BASCULANtES DE 14 m³, Dmt DE 3 Km E VELOCIDADE mÉDIA 20 Km/h. AF_12/2013</v>
          </cell>
          <cell r="C4804" t="str">
            <v>m³</v>
          </cell>
          <cell r="D4804">
            <v>12.91</v>
          </cell>
        </row>
        <row r="4805">
          <cell r="A4805">
            <v>89930</v>
          </cell>
          <cell r="B4805" t="str">
            <v>ESCAVAÇÃO VERtICAL A CÉU ABERtO, INCLUINDO CARGA, DESCARGA E tRANSPORtE, Em SOLO DE 1ª CAtEGORIA COm ESCAVADEIRA hIDRÁULICA (CAÇAmBA: 1,2 m³ / 155 hP), FROtA DE 7 CAmINhÕES BASCULANtES DE 14 m³, Dmt DE 4 Km E VELOCIDADE mÉDIA 22 Km/h. AF_12/2013</v>
          </cell>
          <cell r="C4805" t="str">
            <v>m³</v>
          </cell>
          <cell r="D4805">
            <v>13.81</v>
          </cell>
        </row>
        <row r="4806">
          <cell r="A4806">
            <v>89931</v>
          </cell>
          <cell r="B4806" t="str">
            <v>ESCAVAÇÃO VERtICAL A CÉU ABERtO, INCLUINDO CARGA, DESCARGA E tRANSPORtE, Em SOLO DE 1ª CAtEGORIA COm ESCAVADEIRA hIDRÁULICA (CAÇAmBA: 1,2 m³ / 155 hP), FROtA DE 9 CAmINhÕES BASCULANtES DE 14 m³, Dmt DE 6 Km E VELOCIDADE mÉDIA 22 Km/h. AF_12/2013</v>
          </cell>
          <cell r="C4806" t="str">
            <v>m³</v>
          </cell>
          <cell r="D4806">
            <v>17.37</v>
          </cell>
        </row>
        <row r="4807">
          <cell r="A4807">
            <v>89939</v>
          </cell>
          <cell r="B4807" t="str">
            <v>ESCAVAÇÃO VERtICAL A CÉU ABERtO, INCLUINDO CARGA, DESCARGA E tRANSPORtE, Em SOLO DE 1ª CAtEGORIA COm ESCAVADEIRA hIDRÁULICA (CAÇAmBA: 1,2 m³ / 155 hP), FROtA DE 3 CAmINhÕES BASCULANtES DE 18 m³, Dmt DE 0,2 Km E VELOCIDADE mÉDIA 4 Km/h. AF_12/2013</v>
          </cell>
          <cell r="C4807" t="str">
            <v>m³</v>
          </cell>
          <cell r="D4807">
            <v>5.81</v>
          </cell>
        </row>
        <row r="4808">
          <cell r="A4808">
            <v>89940</v>
          </cell>
          <cell r="B4808" t="str">
            <v>ESCAVAÇÃO VERtICAL A CÉU ABERtO, INCLUINDO CARGA, DESCARGA E tRANSPORtE, Em SOLO DE 1ª CAtEGORIA COm ESCAVADEIRA hIDRÁULICA (CAÇAmBA: 1,2 m³ / 155 hP), FROtA DE 3 CAmINhÕES BASCULANtES DE 18 m³, Dmt DE 0,3 Km E VELOCIDADE mÉDIA 5,9 Km/h. AF_12/2013</v>
          </cell>
          <cell r="C4808" t="str">
            <v>m³</v>
          </cell>
          <cell r="D4808">
            <v>5.83</v>
          </cell>
        </row>
        <row r="4809">
          <cell r="A4809">
            <v>89941</v>
          </cell>
          <cell r="B4809" t="str">
            <v>ESCAVAÇÃO VERtICAL A CÉU ABERtO, INCLUINDO CARGA, DESCARGA E tRANSPORtE, Em SOLO DE 1ª CAtEGORIA COm ESCAVADEIRA hIDRÁULICA (CAÇAmBA: 1,2 m³ / 155 hP), FROtA DE 3 CAmINhÕES BASCULANtES DE 18 m³, Dmt DE 0,6 Km E VELOCIDADE mÉDIA 10 Km/h. AF_12/2013</v>
          </cell>
          <cell r="C4809" t="str">
            <v>m³</v>
          </cell>
          <cell r="D4809">
            <v>6.07</v>
          </cell>
        </row>
        <row r="4810">
          <cell r="A4810">
            <v>89942</v>
          </cell>
          <cell r="B4810" t="str">
            <v>ESCAVAÇÃO VERtICAL A CÉU ABERtO, INCLUINDO CARGA, DESCARGA E tRANSPORtE, Em SOLO DE 1ª CAtEGORIA COm ESCAVADEIRA hIDRÁULICA (CAÇAmBA: 1,2 m³ / 155 hP), FROtA DE 3 CAmINhÕES BASCULANtES DE 18 m³, Dmt DE 0,8 Km E VELOCIDADE mÉDIA 14 Km/h. AF_12/2013</v>
          </cell>
          <cell r="C4810" t="str">
            <v>m³</v>
          </cell>
          <cell r="D4810">
            <v>6</v>
          </cell>
        </row>
        <row r="4811">
          <cell r="A4811">
            <v>89943</v>
          </cell>
          <cell r="B4811" t="str">
            <v>ESCAVAÇÃO VERtICAL A CÉU ABERtO, INCLUINDO CARGA, DESCARGA E tRANSPORtE, Em SOLO DE 1ª CAtEGORIA COm ESCAVADEIRA hIDRÁULICA (CAÇAmBA: 1,2 m³ / 155 hP), FROtA DE 3 CAmINhÕES BASCULANtES DE 18 m³, Dmt DE 1 Km E VELOCIDADE mÉDIA 15 Km/h. AF_12/2013</v>
          </cell>
          <cell r="C4811" t="str">
            <v>m³</v>
          </cell>
          <cell r="D4811">
            <v>6.24</v>
          </cell>
        </row>
        <row r="4812">
          <cell r="A4812">
            <v>89944</v>
          </cell>
          <cell r="B4812" t="str">
            <v>ESCAVAÇÃO VERtICAL A CÉU ABERtO, INCLUINDO CARGA, DESCARGA E tRANSPORtE, Em SOLO DE 1ª CAtEGORIA COm ESCAVADEIRA hIDRÁULICA (CAÇAmBA: 1,2 m³ / 155 hP), FROtA DE 5 CAmINhÕES BASCULANtES DE 18 m³, Dmt DE 1,5 Km E VELOCIDADE mÉDIA 18 Km/h. AF_12/2013</v>
          </cell>
          <cell r="C4812" t="str">
            <v>m³</v>
          </cell>
          <cell r="D4812">
            <v>9.27</v>
          </cell>
        </row>
        <row r="4813">
          <cell r="A4813">
            <v>89947</v>
          </cell>
          <cell r="B4813" t="str">
            <v>ESCAVAÇÃO VERtICAL A CÉU ABERtO, INCLUINDO CARGA, DESCARGA E tRANSPORtE, Em SOLO DE 1ª CAtEGORIA COm ESCAVADEIRA hIDRÁULICA (CAÇAmBA: 1,2 m³ / 155 hP), FROtA DE 6 CAmINhÕES BASCULANtES DE 18 m³, Dmt DE 3 Km E VELOCIDADE mÉDIA 20 Km/h. AF_12/2013</v>
          </cell>
          <cell r="C4813" t="str">
            <v>m³</v>
          </cell>
          <cell r="D4813">
            <v>11.4</v>
          </cell>
        </row>
        <row r="4814">
          <cell r="A4814">
            <v>89948</v>
          </cell>
          <cell r="B4814" t="str">
            <v>ESCAVAÇÃO VERtICAL A CÉU ABERtO, INCLUINDO CARGA, DESCARGA E tRANSPORtE, Em SOLO DE 1ª CAtEGORIA COm ESCAVADEIRA hIDRÁULICA (CAÇAmBA: 1,2 m³ / 155 hP), FROtA DE 7 CAmINhÕES BASCULANtES DE 18 m³, Dmt DE 4 Km E VELOCIDADE mÉDIA 22 Km/h. AF_12/2013</v>
          </cell>
          <cell r="C4814" t="str">
            <v>m³</v>
          </cell>
          <cell r="D4814">
            <v>12.65</v>
          </cell>
        </row>
        <row r="4815">
          <cell r="A4815">
            <v>89949</v>
          </cell>
          <cell r="B4815" t="str">
            <v>ESCAVAÇÃO VERtICAL A CÉU ABERtO, INCLUINDO CARGA, DESCARGA E tRANSPORtE, Em SOLO DE 1ª CAtEGORIA COm ESCAVADEIRA hIDRÁULICA (CAÇAmBA: 1,2 m³ / 155 hP), FROtA DE 8 CAmINhÕES BASCULANtES DE 18 m³, Dmt DE 6 Km E VELOCIDADE mÉDIA 22 Km/h. AF_12/2013</v>
          </cell>
          <cell r="C4815" t="str">
            <v>m³</v>
          </cell>
          <cell r="D4815">
            <v>15.38</v>
          </cell>
        </row>
        <row r="4816">
          <cell r="A4816">
            <v>96520</v>
          </cell>
          <cell r="B4816" t="str">
            <v>ESCAVAÇÃO mECANIZADA PARA BLOCO DE COROAmENtO OU SAPAtA, SEm PREVISÃO DE FÔRmA, COm REtROESCAVADEIRA. AF_06/2017</v>
          </cell>
          <cell r="C4816" t="str">
            <v>m³</v>
          </cell>
          <cell r="D4816">
            <v>79.290000000000006</v>
          </cell>
        </row>
        <row r="4817">
          <cell r="A4817">
            <v>96521</v>
          </cell>
          <cell r="B4817" t="str">
            <v>ESCAVAÇÃO mECANIZADA PARA BLOCO DE COROAmENtO OU SAPAtA, COm PREVISÃO DE FÔRmA, COm REtROESCAVADEIRA. AF_06/2017</v>
          </cell>
          <cell r="C4817" t="str">
            <v>m³</v>
          </cell>
          <cell r="D4817">
            <v>32.729999999999997</v>
          </cell>
        </row>
        <row r="4818">
          <cell r="A4818">
            <v>96522</v>
          </cell>
          <cell r="B4818" t="str">
            <v>ESCAVAÇÃO mANUAL PARA BLOCO DE COROAmENtO OU SAPAtA, SEm PREVISÃO DE FÔRmA. AF_06/2017</v>
          </cell>
          <cell r="C4818" t="str">
            <v>m³</v>
          </cell>
          <cell r="D4818">
            <v>124.55</v>
          </cell>
        </row>
        <row r="4819">
          <cell r="A4819">
            <v>96523</v>
          </cell>
          <cell r="B4819" t="str">
            <v>ESCAVAÇÃO mANUAL PARA BLOCO DE COROAmENtO OU SAPAtA, COm PREVISÃO DE FÔRmA. AF_06/2017</v>
          </cell>
          <cell r="C4819" t="str">
            <v>m³</v>
          </cell>
          <cell r="D4819">
            <v>78.77</v>
          </cell>
        </row>
        <row r="4820">
          <cell r="A4820">
            <v>96524</v>
          </cell>
          <cell r="B4820" t="str">
            <v>ESCAVAÇÃO mECANIZADA PARA VIGA BALDRAmE, SEm PREVISÃO DE FÔRmA, COm mINI-ESCAVADEIRA. AF_06/2017</v>
          </cell>
          <cell r="C4820" t="str">
            <v>m³</v>
          </cell>
          <cell r="D4820">
            <v>152.65</v>
          </cell>
        </row>
        <row r="4821">
          <cell r="A4821">
            <v>96525</v>
          </cell>
          <cell r="B4821" t="str">
            <v>ESCAVAÇÃO mECANIZADA PARA VIGA BALDRAmE, COm PREVISÃO DE FÔRmA, COm mINI-ESCAVADEIRA. AF_06/2017</v>
          </cell>
          <cell r="C4821" t="str">
            <v>m³</v>
          </cell>
          <cell r="D4821">
            <v>33.19</v>
          </cell>
        </row>
        <row r="4822">
          <cell r="A4822">
            <v>96526</v>
          </cell>
          <cell r="B4822" t="str">
            <v>ESCAVAÇÃO mANUAL DE VALA PARA VIGA BALDRAmE, SEm PREVISÃO DE FÔRmA. AF_06/2017</v>
          </cell>
          <cell r="C4822" t="str">
            <v>m³</v>
          </cell>
          <cell r="D4822">
            <v>252.28</v>
          </cell>
        </row>
        <row r="4823">
          <cell r="A4823">
            <v>96527</v>
          </cell>
          <cell r="B4823" t="str">
            <v>ESCAVAÇÃO mANUAL DE VALA PARA VIGA BALDRAmE, COm PREVISÃO DE FÔRmA. AF_06/2017</v>
          </cell>
          <cell r="C4823" t="str">
            <v>m³</v>
          </cell>
          <cell r="D4823">
            <v>103.18</v>
          </cell>
        </row>
        <row r="4824">
          <cell r="A4824">
            <v>96528</v>
          </cell>
          <cell r="B4824" t="str">
            <v>FABRICAÇÃO, mONtAGEm E DESmONtAGEm DE FÔRmA PARA BLOCO DE COROAmENtO, Em mADEIRA SERRADA, E=25 mm, 1 UtILIZAÇÃO. AF_06/2017</v>
          </cell>
          <cell r="C4824" t="str">
            <v>m²</v>
          </cell>
          <cell r="D4824">
            <v>157.77000000000001</v>
          </cell>
        </row>
        <row r="4825">
          <cell r="A4825">
            <v>98116</v>
          </cell>
          <cell r="B4825" t="str">
            <v>ESCAVAÇÃO VERtICAL A CÉU ABERtO, INCLUINDO CARGA, DESCARGA E tRANSPORtE, Em SOLO DE 1ª CAtEGORIA COm ESCAVADEIRA hIDRÁULICA (CAÇAmBA: 0,8 m³ / 111 hP), FROtA DE 4 CAmINhÕES BASCULANtES DE 14 m³, Dmt DE 2 Km E VELOCIDADE mÉDIA 20 Km/h. AF_02/2018</v>
          </cell>
          <cell r="C4825" t="str">
            <v>m³</v>
          </cell>
          <cell r="D4825">
            <v>11.72</v>
          </cell>
        </row>
        <row r="4826">
          <cell r="A4826">
            <v>98117</v>
          </cell>
          <cell r="B4826" t="str">
            <v>ESCAVAÇÃO VERtICAL A CÉU ABERtO, INCLUINDO CARGA, DESCARGA E tRANSPORtE, Em SOLO DE 1ª CAtEGORIA COm ESCAVADEIRA hIDRÁULICA (CAÇAmBA: 0,8 m³ / 111 hP), FROtA DE 4 CAmINhÕES BASCULANtES DE 18 m³, Dmt DE 2 Km E VELOCIDADE mÉDIA 20 Km/h. AF_02/2018</v>
          </cell>
          <cell r="C4826" t="str">
            <v>m³</v>
          </cell>
          <cell r="D4826">
            <v>10.99</v>
          </cell>
        </row>
        <row r="4827">
          <cell r="A4827">
            <v>98118</v>
          </cell>
          <cell r="B4827" t="str">
            <v>ESCAVAÇÃO VERtICAL A CÉU ABERtO, INCLUINDO CARGA, DESCARGA E tRANSPORtE, Em SOLO DE 1ª CAtEGORIA COm ESCAVADEIRA hIDRÁULICA (CAÇAmBA: 1,2 m³ / 155 hP), FROtA DE 6 CAmINhÕES BASCULANtES DE 14 m³, Dmt DE 2 Km E VELOCIDADE mÉDIA 20 Km/h. AF_02/2018</v>
          </cell>
          <cell r="C4827" t="str">
            <v>m³</v>
          </cell>
          <cell r="D4827">
            <v>11</v>
          </cell>
        </row>
        <row r="4828">
          <cell r="A4828">
            <v>98119</v>
          </cell>
          <cell r="B4828" t="str">
            <v>ESCAVAÇÃO VERtICAL A CÉU ABERtO, INCLUINDO CARGA, DESCARGA E tRANSPORtE, Em SOLO DE 1ª CAtEGORIA COm ESCAVADEIRA hIDRÁULICA (CAÇAmBA: 1,2 m³ / 155 hP), FROtA DE 5 CAmINhÕES BASCULANtES DE 18 m³, Dmt DE 2 Km E VELOCIDADE mÉDIA 20 Km/h. AF_02/2018</v>
          </cell>
          <cell r="C4828" t="str">
            <v>m³</v>
          </cell>
          <cell r="D4828">
            <v>9.6999999999999993</v>
          </cell>
        </row>
        <row r="4829">
          <cell r="A4829">
            <v>72915</v>
          </cell>
          <cell r="B4829" t="str">
            <v>ESCAVACAO mECANICA DE VALA Em mAtERIAL DE 2A. CAtEGORIA AtE 2 m DE PROFun.DIDADE COm UtILIZACAO DE ESCAVADEIRA hIDRAULICA</v>
          </cell>
          <cell r="C4829" t="str">
            <v>m³</v>
          </cell>
          <cell r="D4829">
            <v>10.5</v>
          </cell>
        </row>
        <row r="4830">
          <cell r="A4830">
            <v>72917</v>
          </cell>
          <cell r="B4830" t="str">
            <v>ESCAVACAO mECANICA DE VALA Em mAtERIAL 2A. CAtEGORIA DE 2,01 AtE 4,00 m DE PROFun.DIDADE COm UtILIZACAO DE ESCAVADEIRA hIDRAULICA</v>
          </cell>
          <cell r="C4830" t="str">
            <v>m³</v>
          </cell>
          <cell r="D4830">
            <v>11.99</v>
          </cell>
        </row>
        <row r="4831">
          <cell r="A4831">
            <v>72918</v>
          </cell>
          <cell r="B4831" t="str">
            <v>ESCAVACAO mECANICA DE VALA Em mAtERIAL 2A. CAtEGORIA DE 4,01 AtE 6,00 m DE PROFun.DIDADE COm UtILIZACAO DE ESCAVADEIRA hIDRAULICA</v>
          </cell>
          <cell r="C4831" t="str">
            <v>m³</v>
          </cell>
          <cell r="D4831">
            <v>14</v>
          </cell>
        </row>
        <row r="4832">
          <cell r="A4832" t="str">
            <v>73965/9</v>
          </cell>
          <cell r="B4832" t="str">
            <v>ESCAVACAO mANUAL DE VALA Em LODO, DE 1,5 AtE 3m, EXCLUINDO ESGOtAmENtO/ESCORAmENtO.</v>
          </cell>
          <cell r="C4832" t="str">
            <v>m³</v>
          </cell>
          <cell r="D4832">
            <v>166.4</v>
          </cell>
        </row>
        <row r="4833">
          <cell r="A4833" t="str">
            <v>79506/2</v>
          </cell>
          <cell r="B4833" t="str">
            <v>ESCAVAÇÃO mANUAL DE VALA/CAVA Em LODO, ENtRE 3 E 4,5m DE PROFun.DIDADE</v>
          </cell>
          <cell r="C4833" t="str">
            <v>m³</v>
          </cell>
          <cell r="D4833">
            <v>249.6</v>
          </cell>
        </row>
        <row r="4834">
          <cell r="A4834">
            <v>83343</v>
          </cell>
          <cell r="B4834" t="str">
            <v>ESCAVACAO mECANICA DE VALAS (SOLO COm AGUA), PROFun.DIDADE mAIOR QUE 4,00 m AtE 6,00 m.</v>
          </cell>
          <cell r="C4834" t="str">
            <v>m³</v>
          </cell>
          <cell r="D4834">
            <v>13.3</v>
          </cell>
        </row>
        <row r="4835">
          <cell r="A4835">
            <v>90082</v>
          </cell>
          <cell r="B4835" t="str">
            <v>ESCAVAÇÃO mECANIZADA DE VALA COm PROF. AtÉ 1,5 m (mÉDIA ENtRE mONtANtE E JUSANtE/UmA COmPOSIÇÃO POR tREChO), COm ESCAVADEIRA hIDRÁULICA (0,8 m3), LARG. DE 1,5 m A 2,5 m, Em SOLO DE 1A CAtEGORIA, Em LOCAIS COm ALtO NÍVEL DE INtERFERÊNCIA. AF_01/2015</v>
          </cell>
          <cell r="C4835" t="str">
            <v>m³</v>
          </cell>
          <cell r="D4835">
            <v>8.31</v>
          </cell>
        </row>
        <row r="4836">
          <cell r="A4836">
            <v>90084</v>
          </cell>
          <cell r="B4836" t="str">
            <v>ESCAVAÇÃO mECANIZADA DE VALA COm PROF. mAIOR QUE 1,5 m AtÉ 3,0 m (mÉDIA ENtRE mONtANtE E JUSANtE/UmA COmPOSIÇÃO POR tREChO), COm ESCAVADEIRA hIDRÁULICA (0,8 m3/111 hP), LARGURA AtÉ 1,5 m, Em SOLO DE 1A CAtEGORIA, Em LOCAIS COm ALtO NÍVEL DE INtERFERÊNCIA. AF_01/2015</v>
          </cell>
          <cell r="C4836" t="str">
            <v>m³</v>
          </cell>
          <cell r="D4836">
            <v>8.07</v>
          </cell>
        </row>
        <row r="4837">
          <cell r="A4837">
            <v>90085</v>
          </cell>
          <cell r="B4837" t="str">
            <v>ESCAVAÇÃO mECANIZADA DE VALA COm PROF. mAIOR QUE 1,5 m AtÉ 3,0 m (mÉDIA ENtRE mONtANtE E JUSANtE/UmA COmPOSIÇÃO POR tREChO), COm ESCAVADEIRA hIDRÁULICA (0,8 m3/111 hP), LARG. DE 1,5 m A 2,5 m, Em SOLO DE 1A CAtEGORIA, Em LOCAIS COm ALtO NÍVEL DE INtERFERÊNCIA. AF_01/2015</v>
          </cell>
          <cell r="C4837" t="str">
            <v>m³</v>
          </cell>
          <cell r="D4837">
            <v>7.58</v>
          </cell>
        </row>
        <row r="4838">
          <cell r="A4838">
            <v>90086</v>
          </cell>
          <cell r="B4838" t="str">
            <v>ESCAVAÇÃO mECANIZADA DE VALA COm PROF. mAIOR QUE 3,0 m AtÉ 4,5 m(mÉDIA ENtRE mONtANtE E JUSANtE/UmA COmPOSIÇÃO POR tREChO), COm ESCAVADEIRA hIDRÁULICA (0,8 m3/111 hP), LARG. mENOR QUE 1,5 m, Em SOLO DE 1A CAtEGORIA, Em LOCAIS COm ALtO NÍVEL DE INtERFERÊNCIA. AF_01/2015</v>
          </cell>
          <cell r="C4838" t="str">
            <v>m³</v>
          </cell>
          <cell r="D4838">
            <v>7.67</v>
          </cell>
        </row>
        <row r="4839">
          <cell r="A4839">
            <v>90087</v>
          </cell>
          <cell r="B4839" t="str">
            <v>ESCAVAÇÃO mECANIZADA DE VALA COm PROF. DE 3,0 m AtÉ 4,5 m(mÉDIA ENtRE mONtANtE E JUSANtE/UmA COmPOSIÇÃO POR tREChO), COm ESCAVADEIRA hIDRÁULICA (1,2 m3/155 hP), LARG. DE 1,5 m A 2,5 m, Em SOLO DE 1A CAtEGORIA, Em LOCAIS COm ALtO NÍVEL DE INtERFERÊNCIA. AF_01/2015</v>
          </cell>
          <cell r="C4839" t="str">
            <v>m³</v>
          </cell>
          <cell r="D4839">
            <v>6.63</v>
          </cell>
        </row>
        <row r="4840">
          <cell r="A4840">
            <v>90088</v>
          </cell>
          <cell r="B4840" t="str">
            <v>ESCAVAÇÃO mECANIZADA DE VALA COm PROF. mAIOR QUE 4,5 m AtÉ 6,0 m(mÉDIA ENtRE mONtANtE E JUSANtE/UmA COmPOSIÇÃO POR tREChO), COm ESCAVADEIRA hIDRÁULICA (1,2 m3/155 hP), LARG. mENOR QUE 1,5 m, Em SOLO DE 1A CAtEGORIA, Em LOCAIS COm ALtO NÍVEL DE INtERFERÊNCIA. AF_01/2015</v>
          </cell>
          <cell r="C4840" t="str">
            <v>m³</v>
          </cell>
          <cell r="D4840">
            <v>6.76</v>
          </cell>
        </row>
        <row r="4841">
          <cell r="A4841">
            <v>90090</v>
          </cell>
          <cell r="B4841" t="str">
            <v>ESCAVAÇÃO mECANIZADA DE VALA COm PROF. mAIOR QUE 4,5 m AtÉ 6,0 m(mÉDIA ENtRE mONtANtE E JUSANtE/UmA COmPOSIÇÃO POR tREChO), COm ESCAVADEIRA hIDRÁULICA (1,2 m3/155 hP), LARG. DE 1,5 m A 2,5 m, Em SOLO DE 1A CAtEGORIA, Em LOCAIS COm ALtO NÍVEL DE INtERFERÊNCIA. AF_01/2015</v>
          </cell>
          <cell r="C4841" t="str">
            <v>m³</v>
          </cell>
          <cell r="D4841">
            <v>6.49</v>
          </cell>
        </row>
        <row r="4842">
          <cell r="A4842">
            <v>90091</v>
          </cell>
          <cell r="B4842" t="str">
            <v>ESCAVAÇÃO mECANIZADA DE VALA COm PROF. AtÉ 1,5 m(mÉDIA ENtRE mONtANtE E JUSANtE/UmA COmPOSIÇÃO POR tREChO), COm ESCAVADEIRA hIDRÁULICA (0,8 m3), LARG. DE 1,5m A 2,5 m, Em SOLO DE 1A CAtEGORIA, LOCAIS COm BAIXO NÍVEL DE INtERFERÊNCIA. AF_01/2015</v>
          </cell>
          <cell r="C4842" t="str">
            <v>m³</v>
          </cell>
          <cell r="D4842">
            <v>4.96</v>
          </cell>
        </row>
        <row r="4843">
          <cell r="A4843">
            <v>90092</v>
          </cell>
          <cell r="B4843" t="str">
            <v>ESCAVAÇÃO mECANIZADA DE VALA COm PROF. mAIOR QUE 1,5 m E AtÉ 3,0 m(mÉDIA ENtRE mONtANtE E JUSANtE/UmA COmPOSIÇÃO POR tREChO), COm ESCAVADEIRA hIDRÁULICA (0,8 m3/111 hP), LARG. mENOR QUE 1,5 m, Em SOLO DE 1A CAtEGORIA, LOCAIS COm BAIXO NÍVEL DE INtERFERÊNCIA. AF_01/2015</v>
          </cell>
          <cell r="C4843" t="str">
            <v>m³</v>
          </cell>
          <cell r="D4843">
            <v>4.8</v>
          </cell>
        </row>
        <row r="4844">
          <cell r="A4844">
            <v>90093</v>
          </cell>
          <cell r="B4844" t="str">
            <v>ESCAVAÇÃO mECANIZADA DE VALA COm PROF. mAIOR QUE 1,5 m AtÉ 3,0 m (mÉDIA ENtRE mONtANtE E JUSANtE/UmA COmPOSIÇÃO POR tREChO), COm ESCAVADEIRA hIDRÁULICA (0,8 m3/111 hP), LARG. DE 1,5 m A 2,5 m, Em SOLO DE 1A CAtEGORIA, LOCAIS COm BAIXO NÍVEL DE INtERFERÊNCIA. AF_01/2015</v>
          </cell>
          <cell r="C4844" t="str">
            <v>m³</v>
          </cell>
          <cell r="D4844">
            <v>4.53</v>
          </cell>
        </row>
        <row r="4845">
          <cell r="A4845">
            <v>90094</v>
          </cell>
          <cell r="B4845" t="str">
            <v>ESCAVAÇÃO mECANIZADA DE VALA COm PROF. mAIOR QUE 3,0 m AtÉ 4,5 m (mÉDIA ENtRE mONtANtE E JUSANtE/UmA COmPOSIÇÃO POR tREChO), COm ESCAVADEIRA hIDRÁULICA (0,8 m3/111 hP), LARG. mENOR QUE 1,5 m, Em SOLO DE 1A CAtEGORIA, LOCAIS COm BAIXO NÍVEL DE INtERFERÊNCIA. AF_01/2015</v>
          </cell>
          <cell r="C4845" t="str">
            <v>m³</v>
          </cell>
          <cell r="D4845">
            <v>4.57</v>
          </cell>
        </row>
        <row r="4846">
          <cell r="A4846">
            <v>90095</v>
          </cell>
          <cell r="B4846" t="str">
            <v>ESCAVAÇÃO mECANIZADA DE VALA COm PROF. mAIOR QUE 3,0 m AtÉ 4,5 m (mÉDIA ENtRE mONtANtE E JUSANtE/UmA COmPOSIÇÃO POR tREChO), COm ESCAVADEIRA hIDRÁULICA (1,2 m3/155 hP), LARG. DE 1,5 m A 2,5 m, Em SOLO DE 1A CAtEGORIA, LOCAIS COm BAIXO NÍVEL DE INtERFERÊNCIA. AF_01/2015</v>
          </cell>
          <cell r="C4846" t="str">
            <v>m³</v>
          </cell>
          <cell r="D4846">
            <v>3.96</v>
          </cell>
        </row>
        <row r="4847">
          <cell r="A4847">
            <v>90096</v>
          </cell>
          <cell r="B4847" t="str">
            <v>ESCAVAÇÃO mECANIZADA DE VALA COm PROF. mAIOR QUE 4,5 m AtÉ 6,0 m (mÉDIA ENtRE mONtANtE E JUSANtE/UmA COmPOSIÇÃO POR tREChO), COm ESCAVADEIRA hIDRÁULICA (1,2 m3/155 hP), LARG. mENOR QUE 1,5 m, Em SOLO DE 1A CAtEGORIA, LOCAIS COm BAIXO NÍVEL DE INtERFERÊNCIA. AF_01/2015</v>
          </cell>
          <cell r="C4847" t="str">
            <v>m³</v>
          </cell>
          <cell r="D4847">
            <v>4.04</v>
          </cell>
        </row>
        <row r="4848">
          <cell r="A4848">
            <v>90098</v>
          </cell>
          <cell r="B4848" t="str">
            <v>ESCAVAÇÃO mECANIZADA DE VALA COm PROF. mAIOR QUE 4,5 m AtÉ 6,0 m (mÉDIA ENtRE mONtANtE E JUSANtE/UmA COmPOSIÇÃO POR tREChO), COm ESCAVADEIRA hIDRÁULICA (1,2 m3/155 hP), LARG. DE 1,5 m A 2,5 m, Em SOLO DE 1A CAtEGORIA, LOCAIS COm BAIXO NÍVEL DE INtERFERÊNCIA. AF_01/2015</v>
          </cell>
          <cell r="C4848" t="str">
            <v>m³</v>
          </cell>
          <cell r="D4848">
            <v>3.87</v>
          </cell>
        </row>
        <row r="4849">
          <cell r="A4849">
            <v>90099</v>
          </cell>
          <cell r="B4849" t="str">
            <v>ESCAVAÇÃO mECANIZADA DE VALA COm PROF. AtÉ 1,5 m (mÉDIA ENtRE mONtANtE E JUSANtE/UmA COmPOSIÇÃO POR tREChO), COm REtROESCAVADEIRA (0,26 m3/88 hP), LARG. mENOR QUE 0,8 m, Em SOLO DE 1A CAtEGORIA, Em LOCAIS COm ALtO NÍVEL DE INtERFERÊNCIA. AF_01/2015</v>
          </cell>
          <cell r="C4849" t="str">
            <v>m³</v>
          </cell>
          <cell r="D4849">
            <v>11.25</v>
          </cell>
        </row>
        <row r="4850">
          <cell r="A4850">
            <v>90100</v>
          </cell>
          <cell r="B4850" t="str">
            <v>ESCAVAÇÃO mECANIZADA DE VALA COm PROF. AtÉ 1,5 m (mÉDIA ENtRE mONtANtE E JUSANtE/UmA COmPOSIÇÃO POR tREChO), COm REtROESCAVADEIRA (0,26 m3/88 hP), LARG. DE 0,8 m A 1,5 m, Em SOLO DE 1A CAtEGORIA, Em LOCAIS COm ALtO NÍVEL DE INtERFERÊNCIA. AF_01/2015</v>
          </cell>
          <cell r="C4850" t="str">
            <v>m³</v>
          </cell>
          <cell r="D4850">
            <v>9.56</v>
          </cell>
        </row>
        <row r="4851">
          <cell r="A4851">
            <v>90101</v>
          </cell>
          <cell r="B4851" t="str">
            <v>ESCAVAÇÃO mECANIZADA DE VALA COm PROF. mAIOR QUE 1,5 m AtÉ 3,0 m (mÉDIA ENtRE mONtANtE E JUSANtE/UmA COmPOSIÇÃO POR tREChO), COm REtROESCAVADEIRA (0,26 m3/88 hP), LARG. mENOR QUE 0,8 m, Em SOLO DE 1A CAtEGORIA, Em LOCAIS COm ALtO NÍVEL DE INtERFERÊNCIA.AF_01/2015</v>
          </cell>
          <cell r="C4851" t="str">
            <v>m³</v>
          </cell>
          <cell r="D4851">
            <v>9.44</v>
          </cell>
        </row>
        <row r="4852">
          <cell r="A4852">
            <v>90102</v>
          </cell>
          <cell r="B4852" t="str">
            <v>ESCAVAÇÃO mECANIZADA DE VALA COm PROF. mAIOR QUE 1,5 m AtÉ 3,0 m (mÉDIA ENtRE mONtANtE E JUSANtE/UmA COmPOSIÇÃO POR tREChO), COm REtROESCAVADEIRA (0,26 m3/ POtÊNCIA:88 hP), LARGURA DE 0,8 m A 1,5 m, Em SOLO DE 1A CAtEGORIA, Em LOCAIS COm ALtO NÍVEL DE INtERFERÊNCIA. AF_01/2015</v>
          </cell>
          <cell r="C4852" t="str">
            <v>m³</v>
          </cell>
          <cell r="D4852">
            <v>8.59</v>
          </cell>
        </row>
        <row r="4853">
          <cell r="A4853">
            <v>90105</v>
          </cell>
          <cell r="B4853" t="str">
            <v>ESCAVAÇÃO mECANIZADA DE VALA COm PROFun.DIDADE AtÉ 1,5 m (mÉDIA ENtRE mONtANtE E JUSANtE/UmA COmPOSIÇÃO POR tREChO) COm REtROESCAVADEIRA (CAPACIDADE DA CAÇAmBA DA REtRO: 0,26 m3 / POtÊNCIA: 88 hP), LARGURA mENOR QUE 0,8 m, Em SOLO DE 1A CAtEGORIA, LOCAISCOm BAIXO NÍVEL DE INtERFERÊNCIA. AF_01/2015</v>
          </cell>
          <cell r="C4853" t="str">
            <v>m³</v>
          </cell>
          <cell r="D4853">
            <v>6.71</v>
          </cell>
        </row>
        <row r="4854">
          <cell r="A4854">
            <v>90106</v>
          </cell>
          <cell r="B4854" t="str">
            <v>ESCAVAÇÃO mECANIZADA DE VALA COm PROFun.DIDADE AtÉ 1,5 m (mÉDIA ENtRE mONtANtE E JUSANtE/UmA COmPOSIÇÃO POR tREChO) COm REtROESCAVADEIRA (CAPACIDADE DA CAÇAmBA DA REtRO: 0,26 m3 / POtÊNCIA: 88 hP), LARGURA DE 0,8 m A 1,5 m, Em SOLO DE 1A CAtEGORIA, LOCAISCOm BAIXO NÍVEL DE INtERFERÊNCIA. AF_01/2015</v>
          </cell>
          <cell r="C4854" t="str">
            <v>m³</v>
          </cell>
          <cell r="D4854">
            <v>5.7</v>
          </cell>
        </row>
        <row r="4855">
          <cell r="A4855">
            <v>90107</v>
          </cell>
          <cell r="B4855" t="str">
            <v>ESCAVAÇÃO mECANIZADA DE VALA COm PROFun.DIDADE mAIOR QUE 1,5 m AtÉ 3,0 m (mÉDIA ENtRE mONtANtE E JUSANtE/UmA COmPOSIÇÃO POR tREChO) COm REtROESCAVADEIRA (CAPACIDADE DA CAÇAmBA DA REtRO: 0,26 m3 / POtÊNCIA: 88 hP), LARGURA mENOR QUE 0,8 m, Em SOLO DE1A CAtEGORIA, LOCAIS COm BAIXO NÍVEL DE INtERFERÊNCIA. AF_01/2015</v>
          </cell>
          <cell r="C4855" t="str">
            <v>m³</v>
          </cell>
          <cell r="D4855">
            <v>5.63</v>
          </cell>
        </row>
        <row r="4856">
          <cell r="A4856">
            <v>90108</v>
          </cell>
          <cell r="B4856" t="str">
            <v>ESCAVAÇÃO mECANIZADA DE VALA COm PROFun.DIDADE mAIOR QUE 1,5 m AtÉ 3,0 m (mÉDIA ENtRE mONtANtE E JUSANtE/UmA COmPOSIÇÃO POR tREChO) COm REtROESCAVADEIRA (CAPACIDADE DA CAÇAmBA DA REtRO: 0,26 m3 / POtÊNCIA: 88 hP), LARGURA DE 0,8 m A 1,5 m, Em SOLO DE 1A CAtEGORIA, LOCAIS COm BAIXO NÍVEL DE INtERFERÊNCIA. AF_01/2015</v>
          </cell>
          <cell r="C4856" t="str">
            <v>m³</v>
          </cell>
          <cell r="D4856">
            <v>5.13</v>
          </cell>
        </row>
        <row r="4857">
          <cell r="A4857">
            <v>93358</v>
          </cell>
          <cell r="B4857" t="str">
            <v>ESCAVAÇÃO mANUAL DE VALA COm PROFun.DIDADE mENOR OU IGUAL A 1,30 m. AF_03/2016</v>
          </cell>
          <cell r="C4857" t="str">
            <v>m³</v>
          </cell>
          <cell r="D4857">
            <v>65.819999999999993</v>
          </cell>
        </row>
        <row r="4858">
          <cell r="A4858">
            <v>79482</v>
          </cell>
          <cell r="B4858" t="str">
            <v>AtERRO COm AREIA COm ADENSAmENtO hIDRAULICO</v>
          </cell>
          <cell r="C4858" t="str">
            <v>m³</v>
          </cell>
          <cell r="D4858">
            <v>86.04</v>
          </cell>
        </row>
        <row r="4859">
          <cell r="A4859">
            <v>94304</v>
          </cell>
          <cell r="B4859" t="str">
            <v>AtERRO mECANIZADO DE VALA COm ESCAVADEIRA hIDRÁULICA (CAPACIDADE DA CAÇAmBA: 0,8 m³ / POtÊNCIA: 111 hP), LARGURA DE 1,5 A 2,5 m, PROFun.DIDADE AtÉ 1,5 m, COm SOLO ARGILO-ARENOSO. AF_05/2016</v>
          </cell>
          <cell r="C4859" t="str">
            <v>m³</v>
          </cell>
          <cell r="D4859">
            <v>23.64</v>
          </cell>
        </row>
        <row r="4860">
          <cell r="A4860">
            <v>94305</v>
          </cell>
          <cell r="B4860" t="str">
            <v>AtERRO mECANIZADO DE VALA COm ESCAVADEIRA hIDRÁULICA (CAPACIDADE DA CAÇAmBA: 0,8 m³ / POtÊNCIA: 111 hP), LARGURA AtÉ 1,5 m, PROFun.DIDADE DE 1,5 A 3,0 m, COm SOLO ARGILO-ARENOSO. AF_05/2016</v>
          </cell>
          <cell r="C4860" t="str">
            <v>m³</v>
          </cell>
          <cell r="D4860">
            <v>20.72</v>
          </cell>
        </row>
        <row r="4861">
          <cell r="A4861">
            <v>94306</v>
          </cell>
          <cell r="B4861" t="str">
            <v>AtERRO mECANIZADO DE VALA COm ESCAVADEIRA hIDRÁULICA (CAPACIDADE DA CAÇAmBA: 0,8 m³ / POtÊNCIA: 111 hP), LARGURA DE 1,5 A 2,5 m, PROFun.DIDADE DE 1,5 A 3,0 m, COm SOLO ARGILO-ARENOSO. AF_05/2016</v>
          </cell>
          <cell r="C4861" t="str">
            <v>m³</v>
          </cell>
          <cell r="D4861">
            <v>17.04</v>
          </cell>
        </row>
        <row r="4862">
          <cell r="A4862">
            <v>94307</v>
          </cell>
          <cell r="B4862" t="str">
            <v>AtERRO mECANIZADO DE VALA COm ESCAVADEIRA hIDRÁULICA (CAPACIDADE DA CAÇAmBA: 0,8 m³ / POtÊNCIA: 111 hP), LARGURA AtÉ 1,5 m, PROFun.DIDADE DE 3,0 A 4,5 m, COm SOLO ARGILO-ARENOSO. AF_05/2016</v>
          </cell>
          <cell r="C4862" t="str">
            <v>m³</v>
          </cell>
          <cell r="D4862">
            <v>17.87</v>
          </cell>
        </row>
        <row r="4863">
          <cell r="A4863">
            <v>94308</v>
          </cell>
          <cell r="B4863" t="str">
            <v>AtERRO mECANIZADO DE VALA COm ESCAVADEIRA hIDRÁULICA (CAPACIDADE DA CAÇAmBA: 0,8 m³ / POtÊNCIA: 111 hP), LARGURA DE 1,5 A 2,5 m, PROFun.DIDADE DE 3,0 A 4,5 m, COm SOLO ARGILO-ARENOSO. AF_05/2016</v>
          </cell>
          <cell r="C4863" t="str">
            <v>m³</v>
          </cell>
          <cell r="D4863">
            <v>15.66</v>
          </cell>
        </row>
        <row r="4864">
          <cell r="A4864">
            <v>94309</v>
          </cell>
          <cell r="B4864" t="str">
            <v>AtERRO mECANIZADO DE VALA COm ESCAVADEIRA hIDRÁULICA (CAPACIDADE DA CAÇAmBA: 0,8 m³ / POtÊNCIA: 111 hP), LARGURA AtÉ 1,5 m, PROFun.DIDADE DE 4,5 A 6,0 m, COm SOLO ARGILO-ARENOSO. AF_05/2016</v>
          </cell>
          <cell r="C4864" t="str">
            <v>m³</v>
          </cell>
          <cell r="D4864">
            <v>16.64</v>
          </cell>
        </row>
        <row r="4865">
          <cell r="A4865">
            <v>94310</v>
          </cell>
          <cell r="B4865" t="str">
            <v>AtERRO mECANIZADO DE VALA COm ESCAVADEIRA hIDRÁULICA (CAPACIDADE DA CAÇAmBA: 0,8 m³ / POtÊNCIA: 111 hP), LARGURA DE 1,5 A 2,5 m, PROFun.DIDADE DE 4,5 A 6,0 m, COm SOLO ARGILO-ARENOSO. AF_05/2016</v>
          </cell>
          <cell r="C4865" t="str">
            <v>m³</v>
          </cell>
          <cell r="D4865">
            <v>14.96</v>
          </cell>
        </row>
        <row r="4866">
          <cell r="A4866">
            <v>94315</v>
          </cell>
          <cell r="B4866" t="str">
            <v>AtERRO mECANIZADO DE VALA COm REtROESCAVADEIRA (CAPACIDADE DA CAÇAmBA DA REtRO: 0,26 m³ / POtÊNCIA: 88 hP), LARGURA AtÉ 0,8 m, PROFun.DIDADE AtÉ 1,5 m, COm SOLO ARGILO-ARENOSO. AF_05/2016</v>
          </cell>
          <cell r="C4866" t="str">
            <v>m³</v>
          </cell>
          <cell r="D4866">
            <v>30.57</v>
          </cell>
        </row>
        <row r="4867">
          <cell r="A4867">
            <v>94316</v>
          </cell>
          <cell r="B4867" t="str">
            <v>AtERRO mECANIZADO DE VALA COm REtROESCAVADEIRA (CAPACIDADE DA CAÇAmBA DA REtRO: 0,26 m³ / POtÊNCIA: 88 hP), LARGURA DE 0,8 A 1,5 m, PROFun.DIDADE AtÉ 1,5 m, COm SOLO ARGILO-ARENOSO. AF_05/2016</v>
          </cell>
          <cell r="C4867" t="str">
            <v>m³</v>
          </cell>
          <cell r="D4867">
            <v>23.51</v>
          </cell>
        </row>
        <row r="4868">
          <cell r="A4868">
            <v>94317</v>
          </cell>
          <cell r="B4868" t="str">
            <v>AtERRO mECANIZADO DE VALA COm REtROESCAVADEIRA (CAPACIDADE DA CAÇAmBA DA REtRO: 0,26 m³ / POtÊNCIA: 88 hP), LARGURA AtÉ 0,8 m, PROFun.DIDADE DE 1,5 A 3,0 m, COm SOLO ARGILO-ARENOSO. AF_05/2016</v>
          </cell>
          <cell r="C4868" t="str">
            <v>m³</v>
          </cell>
          <cell r="D4868">
            <v>20.38</v>
          </cell>
        </row>
        <row r="4869">
          <cell r="A4869">
            <v>94318</v>
          </cell>
          <cell r="B4869" t="str">
            <v>AtERRO mECANIZADO DE VALA COm REtROESCAVADEIRA (CAPACIDADE DA CAÇAmBA DA REtRO: 0,26 m³ / POtÊNCIA: 88 hP), LARGURA DE 0,8 A 1,5 m, PROFun.DIDADE DE 1,5 A 3,0 m, COm SOLO ARGILO-ARENOSO. AF_05/2016</v>
          </cell>
          <cell r="C4869" t="str">
            <v>m³</v>
          </cell>
          <cell r="D4869">
            <v>16.37</v>
          </cell>
        </row>
        <row r="4870">
          <cell r="A4870">
            <v>94319</v>
          </cell>
          <cell r="B4870" t="str">
            <v>AtERRO mANUAL DE VALAS COm SOLO ARGILO-ARENOSO E COmPACtAÇÃO mECANIZADA. AF_05/2016</v>
          </cell>
          <cell r="C4870" t="str">
            <v>m³</v>
          </cell>
          <cell r="D4870">
            <v>34.22</v>
          </cell>
        </row>
        <row r="4871">
          <cell r="A4871">
            <v>94327</v>
          </cell>
          <cell r="B4871" t="str">
            <v>AtERRO mECANIZADO DE VALA COm ESCAVADEIRA hIDRÁULICA (CAPACIDADE DA CAÇAmBA: 0,8 m³ / POtÊNCIA: 111 hP), LARGURA DE 1,5 A 2,5 m, PROFun.DIDADE AtÉ 1,5 m, COm AREIA PARA AtERRO. AF_05/2016</v>
          </cell>
          <cell r="C4871" t="str">
            <v>m³</v>
          </cell>
          <cell r="D4871">
            <v>93.05</v>
          </cell>
        </row>
        <row r="4872">
          <cell r="A4872">
            <v>94328</v>
          </cell>
          <cell r="B4872" t="str">
            <v>AtERRO mECANIZADO DE VALA COm ESCAVADEIRA hIDRÁULICA (CAPACIDADE DA CAÇAmBA: 0,8 m³ / POtÊNCIA: 111 hP), LARGURA AtÉ 1,5 m, PROFun.DIDADE DE 1,5 A 3,0 m, COm AREIA PARA AtERRO. AF_05/2016</v>
          </cell>
          <cell r="C4872" t="str">
            <v>m³</v>
          </cell>
          <cell r="D4872">
            <v>90.13</v>
          </cell>
        </row>
        <row r="4873">
          <cell r="A4873">
            <v>94329</v>
          </cell>
          <cell r="B4873" t="str">
            <v>AtERRO mECANIZADO DE VALA COm ESCAVADEIRA hIDRÁULICA (CAPACIDADE DA CAÇAmBA: 0,8 m³ / POtÊNCIA: 111 hP), LARGURA DE 1,5 A 2,5 m, PROFun.DIDADE DE 1,5 A 3,0 m, COm AREIA PARA AtERRO. AF_05/2016</v>
          </cell>
          <cell r="C4873" t="str">
            <v>m³</v>
          </cell>
          <cell r="D4873">
            <v>86.45</v>
          </cell>
        </row>
        <row r="4874">
          <cell r="A4874">
            <v>94330</v>
          </cell>
          <cell r="B4874" t="str">
            <v>AtERRO mECANIZADO DE VALA COm ESCAVADEIRA hIDRÁULICA (CAPACIDADE DA CAÇAmBA: 0,8 m³ / POtÊNCIA: 111 hP), LARGURA AtÉ 1,5 m, PROFun.DIDADE DE 3,0 A 4,5 m, COm AREIA PARA AtERRO. AF_05/2016</v>
          </cell>
          <cell r="C4874" t="str">
            <v>m³</v>
          </cell>
          <cell r="D4874">
            <v>87.28</v>
          </cell>
        </row>
        <row r="4875">
          <cell r="A4875">
            <v>94331</v>
          </cell>
          <cell r="B4875" t="str">
            <v>AtERRO mECANIZADO DE VALA COm ESCAVADEIRA hIDRÁULICA (CAPACIDADE DA CAÇAmBA: 0,8 m³ / POtÊNCIA: 111 hP), LARGURA DE 1,5 A 2,5 m, PROFun.DIDADE DE 3,0 A 4,5 m, COm AREIA PARA AtERRO. AF_05/2016</v>
          </cell>
          <cell r="C4875" t="str">
            <v>m³</v>
          </cell>
          <cell r="D4875">
            <v>85.07</v>
          </cell>
        </row>
        <row r="4876">
          <cell r="A4876">
            <v>94332</v>
          </cell>
          <cell r="B4876" t="str">
            <v>AtERRO mECANIZADO DE VALA COm ESCAVADEIRA hIDRÁULICA (CAPACIDADE DA CAÇAmBA: 0,8 m³ / POtÊNCIA: 111 hP), LARGURA AtÉ 1,5 m, PROFun.DIDADE DE 4,5 A 6,0 m, COm AREIA PARA AtERRO. AF_05/2016</v>
          </cell>
          <cell r="C4876" t="str">
            <v>m³</v>
          </cell>
          <cell r="D4876">
            <v>86.05</v>
          </cell>
        </row>
        <row r="4877">
          <cell r="A4877">
            <v>94333</v>
          </cell>
          <cell r="B4877" t="str">
            <v>AtERRO mECANIZADO DE VALA COm ESCAVADEIRA hIDRÁULICA (CAPACIDADE DA CAÇAmBA: 0,8 m³ / POtÊNCIA: 111 hP), LARGURA DE 1,5 A 2,5 m, PROFun.DIDADE DE 4,5 A 6,0 m, COm AREIA PARA AtERRO. AF_05/2016</v>
          </cell>
          <cell r="C4877" t="str">
            <v>m³</v>
          </cell>
          <cell r="D4877">
            <v>84.37</v>
          </cell>
        </row>
        <row r="4878">
          <cell r="A4878">
            <v>94338</v>
          </cell>
          <cell r="B4878" t="str">
            <v>AtERRO mECANIZADO DE VALA COm REtROESCAVADEIRA (CAPACIDADE DA CAÇAmBA DA REtRO: 0,26 m³ / POtÊNCIA: 88 hP), LARGURA AtÉ 0,8 m, PROFun.DIDADE AtÉ 1,5 m, COm AREIA PARA AtERRO. AF_05/2016</v>
          </cell>
          <cell r="C4878" t="str">
            <v>m³</v>
          </cell>
          <cell r="D4878">
            <v>99.98</v>
          </cell>
        </row>
        <row r="4879">
          <cell r="A4879">
            <v>94339</v>
          </cell>
          <cell r="B4879" t="str">
            <v>AtERRO mECANIZADO DE VALA COm REtROESCAVADEIRA (CAPACIDADE DA CAÇAmBA DA REtRO: 0,26 m³ / POtÊNCIA: 88 hP), LARGURA DE 0,8 A 1,5 m, PROFun.DIDADE AtÉ 1,5 m, COm AREIA PARA AtERRO. AF_05/2016</v>
          </cell>
          <cell r="C4879" t="str">
            <v>m³</v>
          </cell>
          <cell r="D4879">
            <v>92.92</v>
          </cell>
        </row>
        <row r="4880">
          <cell r="A4880">
            <v>94340</v>
          </cell>
          <cell r="B4880" t="str">
            <v>AtERRO mECANIZADO DE VALA COm REtROESCAVADEIRA (CAPACIDADE DA CAÇAmBA DA REtRO: 0,26 m³ / POtÊNCIA: 88 hP), LARGURA AtÉ 0,8 m, PROFun.DIDADE DE 1,5 A 3,0 m, COm AREIA PARA AtERRO. AF_05/2016</v>
          </cell>
          <cell r="C4880" t="str">
            <v>m³</v>
          </cell>
          <cell r="D4880">
            <v>89.79</v>
          </cell>
        </row>
        <row r="4881">
          <cell r="A4881">
            <v>94341</v>
          </cell>
          <cell r="B4881" t="str">
            <v>AtERRO mECANIZADO DE VALA COm REtROESCAVADEIRA (CAPACIDADE DA CAÇAmBA DA REtRO: 0,26 m³ / POtÊNCIA: 88 hP), LARGURA DE 0,8 A 1,5 m, PROFun.DIDADE DE 1,5 A 3,0 m, COm AREIA PARA AtERRO. AF_05/2016</v>
          </cell>
          <cell r="C4881" t="str">
            <v>m³</v>
          </cell>
          <cell r="D4881">
            <v>85.78</v>
          </cell>
        </row>
        <row r="4882">
          <cell r="A4882">
            <v>94342</v>
          </cell>
          <cell r="B4882" t="str">
            <v>AtERRO mANUAL DE VALAS COm AREIA PARA AtERRO E COmPACtAÇÃO mECANIZADA. AF_05/2016</v>
          </cell>
          <cell r="C4882" t="str">
            <v>m³</v>
          </cell>
          <cell r="D4882">
            <v>103.63</v>
          </cell>
        </row>
        <row r="4883">
          <cell r="A4883">
            <v>96385</v>
          </cell>
          <cell r="B4883" t="str">
            <v>EXECUÇÃO E COmPACtAÇÃO DE AtERRO COm SOLO PREDOmINANtEmENtE ARGILOSO - EXCLUSIVE ESCAVAÇÃO, CARGA E tRANSPORtE E SOLO. AF_09/2017</v>
          </cell>
          <cell r="C4883" t="str">
            <v>m³</v>
          </cell>
          <cell r="D4883">
            <v>5.37</v>
          </cell>
        </row>
        <row r="4884">
          <cell r="A4884">
            <v>96386</v>
          </cell>
          <cell r="B4884" t="str">
            <v>EXECUÇÃO E COmPACtAÇÃO DE AtERRO COm SOLO PREDOmINANtEmENtE ARENOSO - EXCLUSIVE ESCAVAÇÃO, CARGA E tRANSPORtE E SOLO. AF_09/2017</v>
          </cell>
          <cell r="C4884" t="str">
            <v>m³</v>
          </cell>
          <cell r="D4884">
            <v>5.17</v>
          </cell>
        </row>
        <row r="4885">
          <cell r="A4885">
            <v>83346</v>
          </cell>
          <cell r="B4885" t="str">
            <v>UmEDECImENtO DE mAtERIAL PARA FEChAmENtO DE VALAS.</v>
          </cell>
          <cell r="C4885" t="str">
            <v>m³</v>
          </cell>
          <cell r="D4885">
            <v>0.92</v>
          </cell>
        </row>
        <row r="4886">
          <cell r="A4886">
            <v>93360</v>
          </cell>
          <cell r="B4886" t="str">
            <v>REAtERRO mECANIZADO DE VALA COm ESCAVADEIRA hIDRÁULICA (CAPACIDADE DA CAÇAmBA: 0,8 m³ / POtÊNCIA: 111 hP), LARGURA DE 1,5 A 2,5 m, PROFun.DIDADE AtÉ 1,5 m, COm SOLO DE 1ª CAtEGORIA Em LOCAIS COm ALtO NÍVEL DE INtERFERÊNCIA. AF_04/2016</v>
          </cell>
          <cell r="C4886" t="str">
            <v>m³</v>
          </cell>
          <cell r="D4886">
            <v>15.63</v>
          </cell>
        </row>
        <row r="4887">
          <cell r="A4887">
            <v>93361</v>
          </cell>
          <cell r="B4887" t="str">
            <v>REAtERRO mECANIZADO DE VALA COm ESCAVADEIRA hIDRÁULICA (CAPACIDADE DA CAÇAmBA: 0,8 m³ / POtÊNCIA: 111 hP), LARGURA AtÉ 1,5 m, PROFun.DIDADE DE 1,5 A 3,0 m, COm SOLO DE 1ª CAtEGORIA Em LOCAIS COm ALtO NÍVEL DE INtERFERÊNCIA. AF_04/2016</v>
          </cell>
          <cell r="C4887" t="str">
            <v>m³</v>
          </cell>
          <cell r="D4887">
            <v>12.81</v>
          </cell>
        </row>
        <row r="4888">
          <cell r="A4888">
            <v>93362</v>
          </cell>
          <cell r="B4888" t="str">
            <v>REAtERRO mECANIZADO DE VALA COm ESCAVADEIRA hIDRÁULICA (CAPACIDADE DA CAÇAmBA: 0,8 m³ / POtÊNCIA: 111 hP), LARGURA DE 1,5 A 2,5 m, PROFun.DIDADE DE 1,5 A 3,0 m, COm SOLO DE 1ª CAtEGORIA Em LOCAIS COm ALtO NÍVEL DE INtERFERÊNCIA. AF_04/2016</v>
          </cell>
          <cell r="C4888" t="str">
            <v>m³</v>
          </cell>
          <cell r="D4888">
            <v>9.0500000000000007</v>
          </cell>
        </row>
        <row r="4889">
          <cell r="A4889">
            <v>93363</v>
          </cell>
          <cell r="B4889" t="str">
            <v>REAtERRO mECANIZADO DE VALA COm ESCAVADEIRA hIDRÁULICA (CAPACIDADE DA CAÇAmBA: 0,8 m³ / POtÊNCIA: 111 hP), LARGURA AtÉ 1,5 m, PROFun.DIDADE DE 3,0 A 4,5 m COm SOLO DE 1ª CAtEGORIA Em LOCAIS COm ALtO NÍVEL DE INtERFERÊNCIA. AF_04/2016</v>
          </cell>
          <cell r="C4889" t="str">
            <v>m³</v>
          </cell>
          <cell r="D4889">
            <v>9.8699999999999992</v>
          </cell>
        </row>
        <row r="4890">
          <cell r="A4890">
            <v>93364</v>
          </cell>
          <cell r="B4890" t="str">
            <v>REAtERRO mECANIZADO DE VALA COm ESCAVADEIRA hIDRÁULICA (CAPACIDADE DA CAÇAmBA: 0,8 m³ / POtÊNCIA: 111 hP), LARGURA DE 1,5 A 2,5 m, PROFun.DIDADE DE 3,0  A 4,5 m, COm SOLO (SEm SUBStItUIÇÃO) DE 1ª CAtEGORIA Em LOCAIS COm ALtO NÍVEL DE INtERFERÊNCIA. AF_04/2016</v>
          </cell>
          <cell r="C4890" t="str">
            <v>m³</v>
          </cell>
          <cell r="D4890">
            <v>7.65</v>
          </cell>
        </row>
        <row r="4891">
          <cell r="A4891">
            <v>93365</v>
          </cell>
          <cell r="B4891" t="str">
            <v>REAtERRO mECANIZADO DE VALA COm ESCAVADEIRA hIDRÁULICA (CAPACIDADE DA CAÇAmBA: 0,8 m³ / POtÊNCIA: 111 hP), LARGURA AtÉ 1,5 m, PROFun.DIDADE DE 4,5 A 6,0 m, COm SOLO DE 1ª CAtEGORIA Em LOCAIS COm ALtO NÍVEL DE INtERFERÊNCIA. AF_04/2016</v>
          </cell>
          <cell r="C4891" t="str">
            <v>m³</v>
          </cell>
          <cell r="D4891">
            <v>8.58</v>
          </cell>
        </row>
        <row r="4892">
          <cell r="A4892">
            <v>93366</v>
          </cell>
          <cell r="B4892" t="str">
            <v>REAtERRO mECANIZADO DE VALA COm ESCAVADEIRA hIDRÁULICA (CAPACIDADE DA CAÇAmBA: 0,8 m³ / POtÊNCIA: 111 hP), LARGURA DE 1,5 A 2,5 m, PROFun.DIDADE DE 4,5 A 6,0 m, COm SOLO DE 1ª CAtEGORIA Em LOCAIS COm ALtO NÍVEL DE INtERFERÊNCIA. AF_04/2016</v>
          </cell>
          <cell r="C4892" t="str">
            <v>m³</v>
          </cell>
          <cell r="D4892">
            <v>6.98</v>
          </cell>
        </row>
        <row r="4893">
          <cell r="A4893">
            <v>93367</v>
          </cell>
          <cell r="B4893" t="str">
            <v>REAtERRO mECANIZADO DE VALA COm ESCAVADEIRA hIDRÁULICA (CAPACIDADE DA CAÇAmBA: 0,8 m³ / POtÊNCIA: 111 hP), LARGURA DE 1,5 A 2,5 m, PROFun.DIDADE AtÉ 1,5 m, COm SOLO DE 1ª CAtEGORIA Em LOCAIS COm BAIXO NÍVEL DE INtERFERÊNCIA. AF_04/2016</v>
          </cell>
          <cell r="C4893" t="str">
            <v>m³</v>
          </cell>
          <cell r="D4893">
            <v>14.65</v>
          </cell>
        </row>
        <row r="4894">
          <cell r="A4894">
            <v>93368</v>
          </cell>
          <cell r="B4894" t="str">
            <v>REAtERRO mECANIZADO DE VALA COm ESCAVADEIRA hIDRÁULICA (CAPACIDADE DA CAÇAmBA: 0,8 m³ / POtÊNCIA: 111 hP), LARGURA AtÉ 1,5 m, PROFun.DIDADE DE 1,5 A 3,0 m, COm SOLO DE 1ª CAtEGORIA Em LOCAIS COm BAIXO NÍVEL DE INtERFERÊNCIA. AF_04/2016</v>
          </cell>
          <cell r="C4894" t="str">
            <v>m³</v>
          </cell>
          <cell r="D4894">
            <v>11.75</v>
          </cell>
        </row>
        <row r="4895">
          <cell r="A4895">
            <v>93369</v>
          </cell>
          <cell r="B4895" t="str">
            <v>REAtERRO mECANIZADO DE VALA COm ESCAVADEIRA hIDRÁULICA (CAPACIDADE DA CAÇAmBA: 0,8 m³ / POtÊNCIA: 111 hP), LARGURA DE 1,5 A 2,5 m, PROFun.DIDADE DE 1,5 A 3,0 m, COm SOLO (SEm SUBStItUIÇÃO) DE 1ª CAtEGORIA Em LOCAIS COm BAIXO NÍVEL DE INtERFERÊNCIA. AF_04/2016</v>
          </cell>
          <cell r="C4895" t="str">
            <v>m³</v>
          </cell>
          <cell r="D4895">
            <v>8.07</v>
          </cell>
        </row>
        <row r="4896">
          <cell r="A4896">
            <v>93370</v>
          </cell>
          <cell r="B4896" t="str">
            <v>REAtERRO mECANIZADO DE VALA COm ESCAVADEIRA hIDRÁULICA (CAPACIDADE DA CAÇAmBA: 0,8 m³ / POtÊNCIA: 111 hP), LARGURA AtÉ 1,5 m, PROFun.DIDADE DE 3,0 A 4,5 m, COm SOLO DE 1ª CAtEGORIA Em LOCAIS COm BAIXO NÍVEL DE INtERFERÊNCIA. AF_04/2016</v>
          </cell>
          <cell r="C4896" t="str">
            <v>m³</v>
          </cell>
          <cell r="D4896">
            <v>8.9</v>
          </cell>
        </row>
        <row r="4897">
          <cell r="A4897">
            <v>93371</v>
          </cell>
          <cell r="B4897" t="str">
            <v>REAtERRO mECANIZADO DE VALA COm ESCAVADEIRA hIDRÁULICA (CAPACIDADE DA CAÇAmBA: 0,8 m³ / POtÊNCIA: 111 hP), LARGURA DE 1,5 A 2,5 m, PROFun.DIDADE DE 3,0 A 4,5 m, COm SOLO (SEm SUBStItUIÇÃO) DE 1ª CAtEGORIA Em LOCAIS COm BAIXO NÍVEL DE INtERFERÊNCIA. AF_04/2016</v>
          </cell>
          <cell r="C4897" t="str">
            <v>m³</v>
          </cell>
          <cell r="D4897">
            <v>6.69</v>
          </cell>
        </row>
        <row r="4898">
          <cell r="A4898">
            <v>93372</v>
          </cell>
          <cell r="B4898" t="str">
            <v>REAtERRO mECANIZADO DE VALA COm ESCAVADEIRA hIDRÁULICA (CAPACIDADE DA CAÇAmBA: 0,8 m³ / POtÊNCIA: 111 hP), LARGURA AtÉ 1,5 m, PROFun.DIDADE DE 4,5 A 6,0 m, COm SOLO DE 1ª CAtEGORIA Em LOCAIS COm BAIXO NÍVEL DE INtERFERÊNCIA. AF_04/2016</v>
          </cell>
          <cell r="C4898" t="str">
            <v>m³</v>
          </cell>
          <cell r="D4898">
            <v>7.67</v>
          </cell>
        </row>
        <row r="4899">
          <cell r="A4899">
            <v>93373</v>
          </cell>
          <cell r="B4899" t="str">
            <v>REAtERRO mECANIZADO DE VALA COm ESCAVADEIRA hIDRÁULICA (CAPACIDADE DA CAÇAmBA: 0,8 m³ / POtÊNCIA: 111 hP), LARGURA DE 1,5 A 2,5 m, PROFun.DIDADE DE 4,5 A 6,0 m, COm SOLO (SEm SUBStItUIÇÃO) DE 1ª CAtEGORIA Em LOCAIS COm BAIXO NÍVEL DE INtERFERÊNCIA. AF_04/2016</v>
          </cell>
          <cell r="C4899" t="str">
            <v>m³</v>
          </cell>
          <cell r="D4899">
            <v>6.01</v>
          </cell>
        </row>
        <row r="4900">
          <cell r="A4900">
            <v>93374</v>
          </cell>
          <cell r="B4900" t="str">
            <v>REAtERRO mECANIZADO DE VALA COm REtROESCAVADEIRA (CAPACIDADE DA CAÇAmBA DA REtRO: 0,26 m³ / POtÊNCIA: 88 hP), LARGURA AtÉ 0,8 m, PROFun.DIDADE AtÉ 1,5 m, COm SOLO (SEm SUBStItUIÇÃO) DE 1ª CAtEGORIA Em LOCAIS COm ALtO NÍVEL DE INtERFERÊNCIA. AF_04/2016</v>
          </cell>
          <cell r="C4900" t="str">
            <v>m³</v>
          </cell>
          <cell r="D4900">
            <v>19.440000000000001</v>
          </cell>
        </row>
        <row r="4901">
          <cell r="A4901">
            <v>93375</v>
          </cell>
          <cell r="B4901" t="str">
            <v>REAtERRO mECANIZADO DE VALA COm REtROESCAVADEIRA (CAPACIDADE DA CAÇAmBA DA REtRO: 0,26 m³ / POtÊNCIA: 88 hP), LARGURA DE 0,8 A 1,5 m, PROFun.DIDADE AtÉ 1,5 m, COm SOLO DE 1ª CAtEGORIA Em LOCAIS COm ALtO NÍVEL DE INtERFERÊNCIA. AF_04/2016</v>
          </cell>
          <cell r="C4901" t="str">
            <v>m³</v>
          </cell>
          <cell r="D4901">
            <v>14.92</v>
          </cell>
        </row>
        <row r="4902">
          <cell r="A4902">
            <v>93376</v>
          </cell>
          <cell r="B4902" t="str">
            <v>REAtERRO mECANIZADO DE VALA COm REtROESCAVADEIRA (CAPACIDADE DA CAÇAmBA DA REtRO: 0,26 m³ / POtÊNCIA: 88 hP), LARGURA AtÉ 0,8 m, PROFun.DIDADE DE 1,5 A 3,0 m, COm SOLO DE 1ª CAtEGORIA Em LOCAIS COm ALtO NÍVEL DE INtERFERÊNCIA. AF_04/2016</v>
          </cell>
          <cell r="C4902" t="str">
            <v>m³</v>
          </cell>
          <cell r="D4902">
            <v>12.1</v>
          </cell>
        </row>
        <row r="4903">
          <cell r="A4903">
            <v>93377</v>
          </cell>
          <cell r="B4903" t="str">
            <v>REAtERRO mECANIZADO DE VALA COm REtROESCAVADEIRA (CAPACIDADE DA CAÇAmBA DA REtRO: 0,26 m³ / POtÊNCIA: 88 hP), LARGURA DE 0,8 A 1,5 m, PROFun.DIDADE DE 1,5 A 3,0 m, COm SOLO (SEm SUBStItUIÇÃO) DE 1ª CAtEGORIA Em LOCAIS COm ALtO NÍVEL DE INtERFERÊNCIA. AF_04/2016</v>
          </cell>
          <cell r="C4903" t="str">
            <v>m³</v>
          </cell>
          <cell r="D4903">
            <v>7.89</v>
          </cell>
        </row>
        <row r="4904">
          <cell r="A4904">
            <v>93378</v>
          </cell>
          <cell r="B4904" t="str">
            <v>REAtERRO mECANIZADO DE VALA COm REtROESCAVADEIRA (CAPACIDADE DA CAÇAmBA DA REtRO: 0,26 m³ / POtÊNCIA: 88 hP), LARGURA AtÉ 0,8 m, PROFun.DIDADE AtÉ 1,5 m, COm SOLO DE 1ª CAtEGORIA Em LOCAIS COm BAIXO NÍVEL DE INtERFERÊNCIA. AF_04/2016</v>
          </cell>
          <cell r="C4904" t="str">
            <v>m³</v>
          </cell>
          <cell r="D4904">
            <v>18.25</v>
          </cell>
        </row>
        <row r="4905">
          <cell r="A4905">
            <v>93379</v>
          </cell>
          <cell r="B4905" t="str">
            <v>REAtERRO mECANIZADO DE VALA COm REtROESCAVADEIRA (CAPACIDADE DA CAÇAmBA DA REtRO: 0,26 m³ / POtÊNCIA: 88 hP), LARGURA DE 0,8 A 1,5 m, PROFun.DIDADE AtÉ 1,5 m, COm SOLO DE 1ª CAtEGORIA Em LOCAIS COm BAIXO NÍVEL DE INtERFERÊNCIA. AF_04/2016</v>
          </cell>
          <cell r="C4905" t="str">
            <v>m³</v>
          </cell>
          <cell r="D4905">
            <v>14.02</v>
          </cell>
        </row>
        <row r="4906">
          <cell r="A4906">
            <v>93380</v>
          </cell>
          <cell r="B4906" t="str">
            <v>REAtERRO mECANIZADO DE VALA COm REtROESCAVADEIRA (CAPACIDADE DA CAÇAmBA DA REtRO: 0,26 m³ / POtÊNCIA: 88 hP), LARGURA AtÉ 0,8 m, PROFun.DIDADE DE 1,5 A 3,0 m, COm SOLO DE 1ª CAtEGORIA Em LOCAIS COm BAIXO NÍVEL DE INtERFERÊNCIA. AF_04/2016</v>
          </cell>
          <cell r="C4906" t="str">
            <v>m³</v>
          </cell>
          <cell r="D4906">
            <v>11.39</v>
          </cell>
        </row>
        <row r="4907">
          <cell r="A4907">
            <v>93381</v>
          </cell>
          <cell r="B4907" t="str">
            <v>REAtERRO mECANIZADO DE VALA COm REtROESCAVADEIRA (CAPACIDADE DA CAÇAmBA DA REtRO: 0,26 m³ / POtÊNCIA: 88 hP), LARGURA DE 0,8 A 1,5 m, PROFun.DIDADE DE 1,5 A 3,0 m, COm SOLO (SEm SUBStItUIÇÃO) DE 1ª CAtEGORIA Em LOCAIS COm BAIXO NÍVEL DE INtERFERÊNCIA. AF_04/2016</v>
          </cell>
          <cell r="C4907" t="str">
            <v>m³</v>
          </cell>
          <cell r="D4907">
            <v>7.4</v>
          </cell>
        </row>
        <row r="4908">
          <cell r="A4908">
            <v>93382</v>
          </cell>
          <cell r="B4908" t="str">
            <v>REAtERRO mANUAL DE VALAS COm COmPACtAÇÃO mECANIZADA. AF_04/2016</v>
          </cell>
          <cell r="C4908" t="str">
            <v>m³</v>
          </cell>
          <cell r="D4908">
            <v>25.25</v>
          </cell>
        </row>
        <row r="4909">
          <cell r="A4909">
            <v>96995</v>
          </cell>
          <cell r="B4909" t="str">
            <v>REAtERRO mANUAL APILOADO COm SOQUEtE. AF_10/2017</v>
          </cell>
          <cell r="C4909" t="str">
            <v>m³</v>
          </cell>
          <cell r="D4909">
            <v>39.909999999999997</v>
          </cell>
        </row>
        <row r="4910">
          <cell r="A4910">
            <v>72838</v>
          </cell>
          <cell r="B4910" t="str">
            <v>tRANSPORtE COmERCIAL COm CAmINhAO CARROCERIA 9 t, RODOVIA Em LEItO NAtURAL</v>
          </cell>
          <cell r="C4910" t="str">
            <v>t x km</v>
          </cell>
          <cell r="D4910">
            <v>0.88</v>
          </cell>
        </row>
        <row r="4911">
          <cell r="A4911">
            <v>72839</v>
          </cell>
          <cell r="B4911" t="str">
            <v>tRANSPORtE COmERCIAL COm CAmINhAO CARROCERIA 9 t, RODOVIA COm REVEStImENtO PRImARIO</v>
          </cell>
          <cell r="C4911" t="str">
            <v>t x km</v>
          </cell>
          <cell r="D4911">
            <v>0.71</v>
          </cell>
        </row>
        <row r="4912">
          <cell r="A4912">
            <v>72840</v>
          </cell>
          <cell r="B4912" t="str">
            <v>tRANSPORtE COmERCIAL COm CAmINhAO CARROCERIA 9 t, RODOVIA PAVImENtADA</v>
          </cell>
          <cell r="C4912" t="str">
            <v>t x km</v>
          </cell>
          <cell r="D4912">
            <v>0.59</v>
          </cell>
        </row>
        <row r="4913">
          <cell r="A4913">
            <v>72844</v>
          </cell>
          <cell r="B4913" t="str">
            <v>CARGA, mANOBRAS E DESCARGA DE AREIA, BRItA, PEDRA DE mAO E SOLOS COm CAmINhAO BASCULANtE 6 m3 (DESCARGA LIVRE)</v>
          </cell>
          <cell r="C4913" t="str">
            <v>t</v>
          </cell>
          <cell r="D4913">
            <v>0.77</v>
          </cell>
        </row>
        <row r="4914">
          <cell r="A4914">
            <v>72845</v>
          </cell>
          <cell r="B4914" t="str">
            <v>CARGA, mANOBRAS E DESCARGA DE BRItA PARA tRAtAmENtOS SUPERFICIAIS, COm CAmINhAO BASCULANtE 6 m3</v>
          </cell>
          <cell r="C4914" t="str">
            <v>t</v>
          </cell>
          <cell r="D4914">
            <v>4.6399999999999997</v>
          </cell>
        </row>
        <row r="4915">
          <cell r="A4915">
            <v>72846</v>
          </cell>
          <cell r="B4915" t="str">
            <v>CARGA, mANOBRAS E DESCARGA DE mIStURA BEtUmINOSA A QUENtE, COm CAmINhAO BASCULANtE 6 m3</v>
          </cell>
          <cell r="C4915" t="str">
            <v>t</v>
          </cell>
          <cell r="D4915">
            <v>3.83</v>
          </cell>
        </row>
        <row r="4916">
          <cell r="A4916">
            <v>72847</v>
          </cell>
          <cell r="B4916" t="str">
            <v>CARGA, mANOBRAS E DESCARGA DE mIStURA BEtUmINOSA A FRIO, COm CAmINhAO BASCULANtE 6 m3</v>
          </cell>
          <cell r="C4916" t="str">
            <v>t</v>
          </cell>
          <cell r="D4916">
            <v>8.27</v>
          </cell>
        </row>
        <row r="4917">
          <cell r="A4917">
            <v>72848</v>
          </cell>
          <cell r="B4917" t="str">
            <v>CARGA, mANOBRAS E DESCARGA DE BRItA PARA BASE DE mACADAmE, COm CAmINhAO BASCULANtE 6 m3</v>
          </cell>
          <cell r="C4917" t="str">
            <v>t</v>
          </cell>
          <cell r="D4917">
            <v>2.06</v>
          </cell>
        </row>
        <row r="4918">
          <cell r="A4918">
            <v>72849</v>
          </cell>
          <cell r="B4918" t="str">
            <v>CARGA, mANOBRAS E DESCARGA DE mIStURAS DE SOLOS E AGREGADOS (BASES EStABILIZADAS Em USINA) COm CAmINhAO BASCULANtE 6 m3</v>
          </cell>
          <cell r="C4918" t="str">
            <v>t</v>
          </cell>
          <cell r="D4918">
            <v>2.64</v>
          </cell>
        </row>
        <row r="4919">
          <cell r="A4919">
            <v>72850</v>
          </cell>
          <cell r="B4919" t="str">
            <v>CARGA, mANOBRAS E DESCARGA DE mAtERIAIS DIVERSOS, COm CAmINhAO CARROCERIA 9t (CARGA E DESCARGA mANUAIS)</v>
          </cell>
          <cell r="C4919" t="str">
            <v>t</v>
          </cell>
          <cell r="D4919">
            <v>11.15</v>
          </cell>
        </row>
        <row r="4920">
          <cell r="A4920">
            <v>72882</v>
          </cell>
          <cell r="B4920" t="str">
            <v>tRANSPORtE COmERCIAL COm CAmINhAO CARROCERIA 9 t, RODOVIA Em LEItO NAtURAL</v>
          </cell>
          <cell r="C4920" t="str">
            <v>m³ x km</v>
          </cell>
          <cell r="D4920">
            <v>1.32</v>
          </cell>
        </row>
        <row r="4921">
          <cell r="A4921">
            <v>72883</v>
          </cell>
          <cell r="B4921" t="str">
            <v>tRANSPORtE COmERCIAL COm CAmINhAO CARROCERIA 9 t, RODOVIA COm REVEStImENtO PRImARIO</v>
          </cell>
          <cell r="C4921" t="str">
            <v>m³ x km</v>
          </cell>
          <cell r="D4921">
            <v>1.05</v>
          </cell>
        </row>
        <row r="4922">
          <cell r="A4922">
            <v>72884</v>
          </cell>
          <cell r="B4922" t="str">
            <v>tRANSPORtE COmERCIAL COm CAmINhAO CARROCERIA 9 t, RODOVIA PAVImENtADA</v>
          </cell>
          <cell r="C4922" t="str">
            <v>m³ x km</v>
          </cell>
          <cell r="D4922">
            <v>0.88</v>
          </cell>
        </row>
        <row r="4923">
          <cell r="A4923">
            <v>72888</v>
          </cell>
          <cell r="B4923" t="str">
            <v>CARGA, mANOBRAS E DESCARGA DE AREIA, BRItA, PEDRA DE mAO E SOLOS COm CAmINhAO BASCULANtE 6 m3 (DESCARGA LIVRE)</v>
          </cell>
          <cell r="C4923" t="str">
            <v>m³</v>
          </cell>
          <cell r="D4923">
            <v>1.1499999999999999</v>
          </cell>
        </row>
        <row r="4924">
          <cell r="A4924">
            <v>72890</v>
          </cell>
          <cell r="B4924" t="str">
            <v>CARGA, mANOBRAS E DESCARGA DE BRItA PARA tRAtAmENtOS SUPERFICIAIS, COm CAmINhAO BASCULANtE 6 m3, DESCARGA Em DIStRIBUIDOR</v>
          </cell>
          <cell r="C4924" t="str">
            <v>m³</v>
          </cell>
          <cell r="D4924">
            <v>6.98</v>
          </cell>
        </row>
        <row r="4925">
          <cell r="A4925">
            <v>72891</v>
          </cell>
          <cell r="B4925" t="str">
            <v>CARGA, mANOBRAS E DESCARGA DE mIStURA BEtUmINOSA A QUENtE, COm CAmINhAO BASCULANtE 6 m3, DESCARGA Em VIBRO-ACABADORA</v>
          </cell>
          <cell r="C4925" t="str">
            <v>m³</v>
          </cell>
          <cell r="D4925">
            <v>5.75</v>
          </cell>
        </row>
        <row r="4926">
          <cell r="A4926">
            <v>72892</v>
          </cell>
          <cell r="B4926" t="str">
            <v>CARGA, mANOBRAS E DESCARGA DE DE mIStURA BEtUmINOSA A FRIO, COm CAmINhAO BASCULANtE 6 m3, DESCARGA Em VIBRO-ACABADORA</v>
          </cell>
          <cell r="C4926" t="str">
            <v>m³</v>
          </cell>
          <cell r="D4926">
            <v>12.4</v>
          </cell>
        </row>
        <row r="4927">
          <cell r="A4927">
            <v>72893</v>
          </cell>
          <cell r="B4927" t="str">
            <v>CARGA, mANOBRAS E DESCARGA DE BRItA PARA BASE DE mACADAmE, COm CAmINhAO BASCULANtE 6 m3, DESCARGA Em DIStRIBUIDOR</v>
          </cell>
          <cell r="C4927" t="str">
            <v>m³</v>
          </cell>
          <cell r="D4927">
            <v>3.09</v>
          </cell>
        </row>
        <row r="4928">
          <cell r="A4928">
            <v>72894</v>
          </cell>
          <cell r="B4928" t="str">
            <v>CARGA, mANOBRAS E DESCARGA DE mIStURAS DE SOLOS E AGREGADOS, COm CAmINhAO BASCULANtE 6 m3, DESCARGA Em DIStRIBUIDOR</v>
          </cell>
          <cell r="C4928" t="str">
            <v>m³</v>
          </cell>
          <cell r="D4928">
            <v>3.97</v>
          </cell>
        </row>
        <row r="4929">
          <cell r="A4929">
            <v>72895</v>
          </cell>
          <cell r="B4929" t="str">
            <v>CARGA, mANOBRAS E DESCARGA DE mAtERIAIS DIVERSOS, COm CAmINhAO BASCULANtE 6m3 (CARGA E DESCARGA mANUAIS)</v>
          </cell>
          <cell r="C4929" t="str">
            <v>m³</v>
          </cell>
          <cell r="D4929">
            <v>20.92</v>
          </cell>
        </row>
        <row r="4930">
          <cell r="A4930">
            <v>72897</v>
          </cell>
          <cell r="B4930" t="str">
            <v>CARGA mANUAL DE ENtULhO Em CAmINhAO BASCULANtE 6 m3</v>
          </cell>
          <cell r="C4930" t="str">
            <v>m³</v>
          </cell>
          <cell r="D4930">
            <v>21.03</v>
          </cell>
        </row>
        <row r="4931">
          <cell r="A4931">
            <v>72898</v>
          </cell>
          <cell r="B4931" t="str">
            <v>CARGA E DESCARGA mECANIZADAS DE ENtULhO Em CAmINhAO BASCULANtE 6 m3</v>
          </cell>
          <cell r="C4931" t="str">
            <v>m³</v>
          </cell>
          <cell r="D4931">
            <v>4.01</v>
          </cell>
        </row>
        <row r="4932">
          <cell r="A4932">
            <v>72899</v>
          </cell>
          <cell r="B4932" t="str">
            <v>tRANSPORtE DE ENtULhO COm CAmINhÃO BASCULANtE 6 m3, RODOVIA PAVImENtADA, Dmt AtE 0,5 Km</v>
          </cell>
          <cell r="C4932" t="str">
            <v>m³</v>
          </cell>
          <cell r="D4932">
            <v>5.4</v>
          </cell>
        </row>
        <row r="4933">
          <cell r="A4933">
            <v>72900</v>
          </cell>
          <cell r="B4933" t="str">
            <v>tRANSPORtE DE ENtULhO COm CAmINhAO BASCULANtE 6 m3, RODOVIA PAVImENtADA, Dmt 0,5 A 1,0 Km</v>
          </cell>
          <cell r="C4933" t="str">
            <v>m³</v>
          </cell>
          <cell r="D4933">
            <v>5.95</v>
          </cell>
        </row>
        <row r="4934">
          <cell r="A4934" t="str">
            <v>74010/1</v>
          </cell>
          <cell r="B4934" t="str">
            <v>CARGA E DESCARGA mECANICA DE SOLO UtILIZANDO CAmINhAO BASCULANtE 6,0m3/16t E PA CARREGADEIRA SOBRE PNEUS 128 hP, CAPACIDADE DA CAÇAmBA 1,7 A 2,8 m3, PESO OPERACIONAL 11632 KG</v>
          </cell>
          <cell r="C4934" t="str">
            <v>m³</v>
          </cell>
          <cell r="D4934">
            <v>1.76</v>
          </cell>
        </row>
        <row r="4935">
          <cell r="A4935">
            <v>83356</v>
          </cell>
          <cell r="B4935" t="str">
            <v>tRANSPORtE COmERCIAL DE BRItA</v>
          </cell>
          <cell r="C4935" t="str">
            <v>m³ x km</v>
          </cell>
          <cell r="D4935">
            <v>0.79</v>
          </cell>
        </row>
        <row r="4936">
          <cell r="A4936">
            <v>83358</v>
          </cell>
          <cell r="B4936" t="str">
            <v>tRANSPORtE DE PAVImENtACAO REmOVIDA (RODOVIAS NAO URBANAS)</v>
          </cell>
          <cell r="C4936" t="str">
            <v>m³ x km</v>
          </cell>
          <cell r="D4936">
            <v>1.63</v>
          </cell>
        </row>
        <row r="4937">
          <cell r="A4937">
            <v>95303</v>
          </cell>
          <cell r="B4937" t="str">
            <v>tRANSPORtE COm CAmINhÃO BASCULANtE 10 m3 DE mASSA ASFALtICA PARA PAVImENtAÇÃO URBANA</v>
          </cell>
          <cell r="C4937" t="str">
            <v>m³ x km</v>
          </cell>
          <cell r="D4937">
            <v>1.01</v>
          </cell>
        </row>
        <row r="4938">
          <cell r="A4938">
            <v>97912</v>
          </cell>
          <cell r="B4938" t="str">
            <v>tRANSPORtE COm CAmINhÃO BASCULANtE DE 6 m3, Em VIA URBANA Em LEItO NAtURAL (un.IDADE: m3XKm). AF_01/2018</v>
          </cell>
          <cell r="C4938" t="str">
            <v>m³ x km</v>
          </cell>
          <cell r="D4938">
            <v>2.2000000000000002</v>
          </cell>
        </row>
        <row r="4939">
          <cell r="A4939">
            <v>97913</v>
          </cell>
          <cell r="B4939" t="str">
            <v>tRANSPORtE COm CAmINhÃO BASCULANtE DE 6 m3, Em VIA URBANA Em REVEStImENtO PRImÁRIO (un.IDADE: m3XKm). AF_01/2018</v>
          </cell>
          <cell r="C4939" t="str">
            <v>m³ x km</v>
          </cell>
          <cell r="D4939">
            <v>1.69</v>
          </cell>
        </row>
        <row r="4940">
          <cell r="A4940">
            <v>97914</v>
          </cell>
          <cell r="B4940" t="str">
            <v>tRANSPORtE COm CAmINhÃO BASCULANtE DE 6 m3, Em VIA URBANA PAVImENtADA, Dmt AtÉ 30 Km (un.IDADE: m3XKm). AF_01/2018</v>
          </cell>
          <cell r="C4940" t="str">
            <v>m³ x km</v>
          </cell>
          <cell r="D4940">
            <v>1.58</v>
          </cell>
        </row>
        <row r="4941">
          <cell r="A4941">
            <v>97915</v>
          </cell>
          <cell r="B4941" t="str">
            <v>tRANSPORtE COm CAmINhÃO BASCULANtE DE 6 m3, Em VIA URBANA PAVImENtADA, Dmt ACImA DE 30 Km (un.IDADE: m3XKm). AF_01/2018</v>
          </cell>
          <cell r="C4941" t="str">
            <v>m³ x km</v>
          </cell>
          <cell r="D4941">
            <v>1.1200000000000001</v>
          </cell>
        </row>
        <row r="4942">
          <cell r="A4942">
            <v>97916</v>
          </cell>
          <cell r="B4942" t="str">
            <v>tRANSPORtE COm CAmINhÃO BASCULANtE DE 6 m3, Em VIA URBANA Em LEItO NAtURAL (un.IDADE: tXKm). AF_01/2018</v>
          </cell>
          <cell r="C4942" t="str">
            <v>t x km</v>
          </cell>
          <cell r="D4942">
            <v>1.46</v>
          </cell>
        </row>
        <row r="4943">
          <cell r="A4943">
            <v>97917</v>
          </cell>
          <cell r="B4943" t="str">
            <v>tRANSPORtE COm CAmINhÃO BASCULANtE DE 6 m3, Em VIA URBANA Em REVEStImENtO PRImÁRIO (un.IDADE: tXKm). AF_01/2018</v>
          </cell>
          <cell r="C4943" t="str">
            <v>t x km</v>
          </cell>
          <cell r="D4943">
            <v>1.1200000000000001</v>
          </cell>
        </row>
        <row r="4944">
          <cell r="A4944">
            <v>97918</v>
          </cell>
          <cell r="B4944" t="str">
            <v>tRANSPORtE COm CAmINhÃO BASCULANtE DE 6 m3, Em VIA URBANA PAVImENtADA, Dmt AtÉ 30 Km (un.IDADE: tXKm). AF_01/2018</v>
          </cell>
          <cell r="C4944" t="str">
            <v>t x km</v>
          </cell>
          <cell r="D4944">
            <v>1.05</v>
          </cell>
        </row>
        <row r="4945">
          <cell r="A4945">
            <v>97919</v>
          </cell>
          <cell r="B4945" t="str">
            <v>tRANSPORtE COm CAmINhÃO BASCULANtE DE 6 m3, Em VIA URBANA PAVImENtADA, Dmt ACImA DE 30 Km (un.IDADE: tXKm). AF_01/2018</v>
          </cell>
          <cell r="C4945" t="str">
            <v>t x km</v>
          </cell>
          <cell r="D4945">
            <v>0.74</v>
          </cell>
        </row>
        <row r="4946">
          <cell r="A4946">
            <v>94097</v>
          </cell>
          <cell r="B4946" t="str">
            <v>PREPARO DE Fun.DO DE VALA COm LARGURA mENOR QUE 1,5 m, Em LOCAL COm NÍVEL BAIXO DE INtERFERÊNCIA. AF_06/2016</v>
          </cell>
          <cell r="C4946" t="str">
            <v>m²</v>
          </cell>
          <cell r="D4946">
            <v>5.17</v>
          </cell>
        </row>
        <row r="4947">
          <cell r="A4947">
            <v>94098</v>
          </cell>
          <cell r="B4947" t="str">
            <v>PREPARO DE Fun.DO DE VALA  COm LARGURA mENOR QUE 1,5 m, Em LOCAL COm NÍVEL ALtO DE INtERFERÊNCIA. AF_06/2016</v>
          </cell>
          <cell r="C4947" t="str">
            <v>m²</v>
          </cell>
          <cell r="D4947">
            <v>5.91</v>
          </cell>
        </row>
        <row r="4948">
          <cell r="A4948">
            <v>94099</v>
          </cell>
          <cell r="B4948" t="str">
            <v>PREPARO DE Fun.DO DE VALA COm LARGURA mAIOR OU IGUAL A 1,5 m E mENOR QUE 2,5 m, Em LOCAL COm NÍVEL BAIXO DE INtERFERÊNCIA. AF_06/2016</v>
          </cell>
          <cell r="C4948" t="str">
            <v>m²</v>
          </cell>
          <cell r="D4948">
            <v>2.6</v>
          </cell>
        </row>
        <row r="4949">
          <cell r="A4949">
            <v>94100</v>
          </cell>
          <cell r="B4949" t="str">
            <v>PREPARO DE Fun.DO DE VALA  COm LARGURA mAIOR OU IGUAL A 1,5 m E mENOR QUE 2,5 m, Em LOCAL COm NÍVEL ALtO DE INtERFERÊNCIA. AF_06/2016</v>
          </cell>
          <cell r="C4949" t="str">
            <v>m²</v>
          </cell>
          <cell r="D4949">
            <v>3.32</v>
          </cell>
        </row>
        <row r="4950">
          <cell r="A4950">
            <v>94102</v>
          </cell>
          <cell r="B4950" t="str">
            <v>LAStRO DE VALA COm PREPARO DE Fun.DO, LARGURA mENOR QUE 1,5 m, COm CAmADA DE AREIA, LANÇAmENtO mANUAL, Em LOCAL COm NÍVEL BAIXO DE INtERFERÊNCIA. AF_06/2016</v>
          </cell>
          <cell r="C4950" t="str">
            <v>m³</v>
          </cell>
          <cell r="D4950">
            <v>177.68</v>
          </cell>
        </row>
        <row r="4951">
          <cell r="A4951">
            <v>94103</v>
          </cell>
          <cell r="B4951" t="str">
            <v>LAStRO DE VALA COm PREPARO DE Fun.DO, LARGURA mENOR QUE 1,5 m, COm CAmADA DE BRItA, LANÇAmENtO mANUAL, Em LOCAL COm NÍVEL BAIXO DE INtERFERÊNCIA. AF_06/2016</v>
          </cell>
          <cell r="C4951" t="str">
            <v>m³</v>
          </cell>
          <cell r="D4951">
            <v>214.54</v>
          </cell>
        </row>
        <row r="4952">
          <cell r="A4952">
            <v>94104</v>
          </cell>
          <cell r="B4952" t="str">
            <v>LAStRO DE VALA COm PREPARO DE Fun.DO, LARGURA mENOR QUE 1,5 m, COm CAmADA DE AREIA, LANÇAmENtO mANUAL, Em LOCAL COm NÍVEL ALtO DE INtERFERÊNCIA. AF_06/2016</v>
          </cell>
          <cell r="C4952" t="str">
            <v>m³</v>
          </cell>
          <cell r="D4952">
            <v>181.77</v>
          </cell>
        </row>
        <row r="4953">
          <cell r="A4953">
            <v>94105</v>
          </cell>
          <cell r="B4953" t="str">
            <v>LAStRO DE VALA COm PREPARO DE Fun.DO, LARGURA mENOR QUE 1,5 m, COm CAmADA DE BRItA, LANÇAmENtO mANUAL, Em LOCAL COm NÍVEL ALtO DE INtERFERÊNCIA. AF_06/2016</v>
          </cell>
          <cell r="C4953" t="str">
            <v>m³</v>
          </cell>
          <cell r="D4953">
            <v>218.67</v>
          </cell>
        </row>
        <row r="4954">
          <cell r="A4954">
            <v>94106</v>
          </cell>
          <cell r="B4954" t="str">
            <v>LAStRO COm PREPARO DE Fun.DO, LARGURA mAIOR OU IGUAL A 1,5 m, COm CAmADA DE AREIA, LANÇAmENtO mANUAL, Em LOCAL COm NÍVEL BAIXO DE INtERFERÊNCIA. AF_06/2016</v>
          </cell>
          <cell r="C4954" t="str">
            <v>m³</v>
          </cell>
          <cell r="D4954">
            <v>156.86000000000001</v>
          </cell>
        </row>
        <row r="4955">
          <cell r="A4955">
            <v>94107</v>
          </cell>
          <cell r="B4955" t="str">
            <v>LAStRO COm PREPARO DE Fun.DO, LARGURA mAIOR OU IGUAL A 1,5 m, COm CAmADA DE BRItA, LANÇAmENtO mANUAL, Em LOCAL COm NÍVEL BAIXO DE INtERFERÊNCIA. AF_06/2016</v>
          </cell>
          <cell r="C4955" t="str">
            <v>m³</v>
          </cell>
          <cell r="D4955">
            <v>193.74</v>
          </cell>
        </row>
        <row r="4956">
          <cell r="A4956">
            <v>94108</v>
          </cell>
          <cell r="B4956" t="str">
            <v>LAStRO COm PREPARO DE Fun.DO, LARGURA mAIOR OU IGUAL A 1,5 m, COm CAmADA DE AREIA, LANÇAmENtO mANUAL, Em LOCAL COm NÍVEL ALtO DE INtERFERÊNCIA. AF_06/2016</v>
          </cell>
          <cell r="C4956" t="str">
            <v>m³</v>
          </cell>
          <cell r="D4956">
            <v>160.97</v>
          </cell>
        </row>
        <row r="4957">
          <cell r="A4957">
            <v>94110</v>
          </cell>
          <cell r="B4957" t="str">
            <v>LAStRO COm PREPARO DE Fun.DO, LARGURA mAIOR OU IGUAL A 1,5 m, COm CAmADA DE BRItA, LANÇAmENtO mANUAL, Em LOCAL COm NÍVEL ALtO DE INtERFERÊNCIA. AF_06/2016</v>
          </cell>
          <cell r="C4957" t="str">
            <v>m³</v>
          </cell>
          <cell r="D4957">
            <v>197.84</v>
          </cell>
        </row>
        <row r="4958">
          <cell r="A4958">
            <v>94111</v>
          </cell>
          <cell r="B4958" t="str">
            <v>LAStRO DE VALA COm PREPARO DE Fun.DO, LARGURA mENOR QUE 1,5 m, COm CAmADA DE AREIA, LANÇAmENtO mECANIZADO, Em LOCAL COm NÍVEL BAIXO DE INtERFERÊNCIA. AF_06/2016</v>
          </cell>
          <cell r="C4958" t="str">
            <v>m³</v>
          </cell>
          <cell r="D4958">
            <v>147.66</v>
          </cell>
        </row>
        <row r="4959">
          <cell r="A4959">
            <v>94112</v>
          </cell>
          <cell r="B4959" t="str">
            <v>LAStRO DE VALA COm PREPARO DE Fun.DO, LARGURA mENOR QUE 1,5 m, COm CAmADA DE BRItA, LANÇAmENtO mECANIZADO, Em LOCAL COm NÍVEL BAIXO DE INtERFERÊNCIA. AF_06/2016</v>
          </cell>
          <cell r="C4959" t="str">
            <v>m³</v>
          </cell>
          <cell r="D4959">
            <v>177.55</v>
          </cell>
        </row>
        <row r="4960">
          <cell r="A4960">
            <v>94113</v>
          </cell>
          <cell r="B4960" t="str">
            <v>LAStRO DE VALA COm PREPARO DE Fun.DO, LARGURA mENOR QUE 1,5 m, COm CAmADA DE AREIA, LANÇAmENtO mECANIZADO, Em LOCAL COm NÍVEL ALtO DE INtERFERÊNCIA. AF_06/2016</v>
          </cell>
          <cell r="C4960" t="str">
            <v>m³</v>
          </cell>
          <cell r="D4960">
            <v>154.05000000000001</v>
          </cell>
        </row>
        <row r="4961">
          <cell r="A4961">
            <v>94114</v>
          </cell>
          <cell r="B4961" t="str">
            <v>LAStRO DE VALA COm PREPARO DE Fun.DO, LARGURA mENOR QUE 1,5 m, COm CAmADA DE BRItA, LANÇAmENtO mECANIZADO, Em LOCAL COm NÍVEL ALtO DE INtERFERÊNCIA. AF_06/2016</v>
          </cell>
          <cell r="C4961" t="str">
            <v>m³</v>
          </cell>
          <cell r="D4961">
            <v>184.77</v>
          </cell>
        </row>
        <row r="4962">
          <cell r="A4962">
            <v>94115</v>
          </cell>
          <cell r="B4962" t="str">
            <v>LAStRO COm PREPARO DE Fun.DO, LARGURA mAIOR OU IGUAL A 1,5 m, COm CAmADA DE AREIA, LANÇAmENtO mECANIZADO, Em LOCAL COm NÍVEL BAIXO DE INtERFERÊNCIA. AF_06/2016</v>
          </cell>
          <cell r="C4962" t="str">
            <v>m³</v>
          </cell>
          <cell r="D4962">
            <v>117.43</v>
          </cell>
        </row>
        <row r="4963">
          <cell r="A4963">
            <v>94116</v>
          </cell>
          <cell r="B4963" t="str">
            <v>LAStRO COm PREPARO DE Fun.DO, LARGURA mAIOR OU IGUAL A 1,5 m, COm CAmADA DE BRItA, LANÇAmENtO mECANIZADO, Em LOCAL COm NÍVEL BAIXO DE INtERFERÊNCIA. AF_06/2016</v>
          </cell>
          <cell r="C4963" t="str">
            <v>m³</v>
          </cell>
          <cell r="D4963">
            <v>142.97</v>
          </cell>
        </row>
        <row r="4964">
          <cell r="A4964">
            <v>94117</v>
          </cell>
          <cell r="B4964" t="str">
            <v>LAStRO COm PREPARO DE Fun.DO, LARGURA mAIOR OU IGUAL A 1,5 m, COm CAmADA DE AREIA, LANÇAmENtO mECANIZADO, Em LOCAL COm NÍVEL ALtO DE INtERFERÊNCIA. AF_06/2016</v>
          </cell>
          <cell r="C4964" t="str">
            <v>m³</v>
          </cell>
          <cell r="D4964">
            <v>123.38</v>
          </cell>
        </row>
        <row r="4965">
          <cell r="A4965">
            <v>94118</v>
          </cell>
          <cell r="B4965" t="str">
            <v>LAStRO COm PREPARO DE Fun.DO, LARGURA mAIOR OU IGUAL A 1,5 m, COm CAmADA DE BRItA, LANÇAmENtO mECANIZADO, Em LOCAL COm NÍVEL ALtO DE INtERFERÊNCIA. AF_06/2016</v>
          </cell>
          <cell r="C4965" t="str">
            <v>m³</v>
          </cell>
          <cell r="D4965">
            <v>149.97</v>
          </cell>
        </row>
        <row r="4966">
          <cell r="A4966">
            <v>6514</v>
          </cell>
          <cell r="B4966" t="str">
            <v>FORNECImENtO E LANCAmENtO DE BRItA N. 4</v>
          </cell>
          <cell r="C4966" t="str">
            <v>m³</v>
          </cell>
          <cell r="D4966">
            <v>104.86</v>
          </cell>
        </row>
        <row r="4967">
          <cell r="A4967">
            <v>88549</v>
          </cell>
          <cell r="B4967" t="str">
            <v>FORNECImENtO E ASSENtAmENtO DE BRItA 2-DRENOS E FILtROS   mm</v>
          </cell>
          <cell r="C4967" t="str">
            <v>m³</v>
          </cell>
          <cell r="D4967">
            <v>82.26</v>
          </cell>
        </row>
        <row r="4968">
          <cell r="A4968">
            <v>41721</v>
          </cell>
          <cell r="B4968" t="str">
            <v>COmPACtACAO mECANICA A 95% DO PROCtOR NORmAL - PAVImENtACAO URBANA</v>
          </cell>
          <cell r="C4968" t="str">
            <v>m³</v>
          </cell>
          <cell r="D4968">
            <v>3.04</v>
          </cell>
        </row>
        <row r="4969">
          <cell r="A4969">
            <v>41722</v>
          </cell>
          <cell r="B4969" t="str">
            <v>COmPACtACAO mECANICA A 100% DO PROCtOR NORmAL - PAVImENtACAO URBANA</v>
          </cell>
          <cell r="C4969" t="str">
            <v>m³</v>
          </cell>
          <cell r="D4969">
            <v>4.42</v>
          </cell>
        </row>
        <row r="4970">
          <cell r="A4970" t="str">
            <v>74005/1</v>
          </cell>
          <cell r="B4970" t="str">
            <v>COmPACtACAO mECANICA, SEm CONtROLE DO GC (C/COmPACtADOR PLACA 400 KG)</v>
          </cell>
          <cell r="C4970" t="str">
            <v>m³</v>
          </cell>
          <cell r="D4970">
            <v>4.7</v>
          </cell>
        </row>
        <row r="4971">
          <cell r="A4971" t="str">
            <v>74005/2</v>
          </cell>
          <cell r="B4971" t="str">
            <v>COmPACtACAO mECANICA C/ CONtROLE DO GC&gt;=95% DO PN (AREAS) (C/mONIVELADORA 140 hP E ROLO COmPRESSOR VIBRAtORIO 80 hP)</v>
          </cell>
          <cell r="C4971" t="str">
            <v>m³</v>
          </cell>
          <cell r="D4971">
            <v>5.15</v>
          </cell>
        </row>
        <row r="4972">
          <cell r="A4972" t="str">
            <v>74034/1</v>
          </cell>
          <cell r="B4972" t="str">
            <v>ESPALhAmENtO DE mAtERIAL DE 1A CAtEGORIA COm tRAtOR DE EStEIRA COm 153hP</v>
          </cell>
          <cell r="C4972" t="str">
            <v>m³</v>
          </cell>
          <cell r="D4972">
            <v>1.64</v>
          </cell>
        </row>
        <row r="4973">
          <cell r="A4973">
            <v>83344</v>
          </cell>
          <cell r="B4973" t="str">
            <v>ESPALhAmENtO DE mAtERIAL Em BOtA FORA, COm UtILIZACAO DE tRAtOR DE EStEIRAS DE 165 hP</v>
          </cell>
          <cell r="C4973" t="str">
            <v>m³</v>
          </cell>
          <cell r="D4973">
            <v>0.93</v>
          </cell>
        </row>
        <row r="4974">
          <cell r="A4974">
            <v>95606</v>
          </cell>
          <cell r="B4974" t="str">
            <v>UmIDIFICAÇÃO DE mAtERIAL PARA VALAS COm CAmINhÃO PIPA 10000L. AF_11/2016</v>
          </cell>
          <cell r="C4974" t="str">
            <v>m³</v>
          </cell>
          <cell r="D4974">
            <v>1.25</v>
          </cell>
        </row>
        <row r="4975">
          <cell r="A4975">
            <v>72131</v>
          </cell>
          <cell r="B4975" t="str">
            <v>ALVENARIA Em tIJOLO CERAmICO mACICO 5X10X20Cm 1 VEZ (ESPESSURA 20Cm), ASSENtADO COm ARGAmASSA tRACO 1:2:8 (CImENtO, CAL E AREIA)</v>
          </cell>
          <cell r="C4975" t="str">
            <v>m²</v>
          </cell>
          <cell r="D4975">
            <v>126.23</v>
          </cell>
        </row>
        <row r="4976">
          <cell r="A4976">
            <v>72132</v>
          </cell>
          <cell r="B4976" t="str">
            <v>ALVENARIA Em tIJOLO CERAmICO mACICO 5X10X20Cm 1/2 VEZ (ESPESSURA 10Cm), ASSENtADO COm ARGAmASSA tRACO 1:2:8 (CImENtO, CAL E AREIA)</v>
          </cell>
          <cell r="C4976" t="str">
            <v>m²</v>
          </cell>
          <cell r="D4976">
            <v>65.650000000000006</v>
          </cell>
        </row>
        <row r="4977">
          <cell r="A4977">
            <v>72133</v>
          </cell>
          <cell r="B4977" t="str">
            <v>ALVENARIA Em tIJOLO CERAmICO mACICO 5X10X20Cm 1 1/2 VEZ (ESPESSURA 30Cm), ASSENtADO COm ARGAmASSA tRACO 1:2:8 (CImENtO, CAL E AREIA)</v>
          </cell>
          <cell r="C4977" t="str">
            <v>m²</v>
          </cell>
          <cell r="D4977">
            <v>224.45</v>
          </cell>
        </row>
        <row r="4978">
          <cell r="A4978">
            <v>87471</v>
          </cell>
          <cell r="B4978" t="str">
            <v>ALVENARIA DE VEDAÇÃO DE BLOCOS CERÂmICOS FURADOS NA VERtICAL DE 9X19X39Cm (ESPESSURA 9Cm) DE PAREDES COm ÁREA LÍQUIDA mENOR QUE 6m² SEm VÃOS E ARGAmASSA DE ASSENtAmENtO COm PREPARO Em BEtONEIRA. AF_06/2014</v>
          </cell>
          <cell r="C4978" t="str">
            <v>m²</v>
          </cell>
          <cell r="D4978">
            <v>40.74</v>
          </cell>
        </row>
        <row r="4979">
          <cell r="A4979">
            <v>87472</v>
          </cell>
          <cell r="B4979" t="str">
            <v>ALVENARIA DE VEDAÇÃO DE BLOCOS CERÂmICOS FURADOS NA VERtICAL DE 9X19X39Cm (ESPESSURA 9Cm) DE PAREDES COm ÁREA LÍQUIDA mENOR QUE 6m² SEm VÃOS E ARGAmASSA DE ASSENtAmENtO COm PREPARO mANUAL. AF_06/2014</v>
          </cell>
          <cell r="C4979" t="str">
            <v>m²</v>
          </cell>
          <cell r="D4979">
            <v>41.76</v>
          </cell>
        </row>
        <row r="4980">
          <cell r="A4980">
            <v>87473</v>
          </cell>
          <cell r="B4980" t="str">
            <v>ALVENARIA DE VEDAÇÃO DE BLOCOS CERÂmICOS FURADOS NA VERtICAL DE 14X19X39Cm (ESPESSURA 14Cm) DE PAREDES COm ÁREA LÍQUIDA mENOR QUE 6m² SEm VÃOS E ARGAmASSA DE ASSENtAmENtO COm PREPARO Em BEtONEIRA. AF_06/2014</v>
          </cell>
          <cell r="C4980" t="str">
            <v>m²</v>
          </cell>
          <cell r="D4980">
            <v>56.51</v>
          </cell>
        </row>
        <row r="4981">
          <cell r="A4981">
            <v>87474</v>
          </cell>
          <cell r="B4981" t="str">
            <v>ALVENARIA DE VEDAÇÃO DE BLOCOS CERÂmICOS FURADOS NA VERtICAL DE 14X19X39Cm (ESPESSURA 14Cm) DE PAREDES COm ÁREA LÍQUIDA mENOR QUE 6m² SEm VÃOS E ARGAmASSA DE ASSENtAmENtO COm PREPARO mANUAL. AF_06/2014</v>
          </cell>
          <cell r="C4981" t="str">
            <v>m²</v>
          </cell>
          <cell r="D4981">
            <v>57.67</v>
          </cell>
        </row>
        <row r="4982">
          <cell r="A4982">
            <v>87475</v>
          </cell>
          <cell r="B4982" t="str">
            <v>ALVENARIA DE VEDAÇÃO DE BLOCOS CERÂmICOS FURADOS NA VERtICAL DE 19X19X39Cm (ESPESSURA 19Cm) DE PAREDES COm ÁREA LÍQUIDA mENOR QUE 6m² SEm VÃOS E ARGAmASSA DE ASSENtAmENtO COm PREPARO Em BEtONEIRA. AF_06/2014</v>
          </cell>
          <cell r="C4982" t="str">
            <v>m²</v>
          </cell>
          <cell r="D4982">
            <v>66.5</v>
          </cell>
        </row>
        <row r="4983">
          <cell r="A4983">
            <v>87476</v>
          </cell>
          <cell r="B4983" t="str">
            <v>ALVENARIA DE VEDAÇÃO DE BLOCOS CERÂmICOS FURADOS NA VERtICAL DE 19X19X39Cm (ESPESSURA 19Cm) DE PAREDES COm ÁREA LÍQUIDA mENOR QUE 6m² SEm VÃOS E ARGAmASSA DE ASSENtAmENtO COm PREPARO mANUAL. AF_06/2014</v>
          </cell>
          <cell r="C4983" t="str">
            <v>m²</v>
          </cell>
          <cell r="D4983">
            <v>67.86</v>
          </cell>
        </row>
        <row r="4984">
          <cell r="A4984">
            <v>87477</v>
          </cell>
          <cell r="B4984" t="str">
            <v>ALVENARIA DE VEDAÇÃO DE BLOCOS CERÂmICOS FURADOS NA VERtICAL DE 9X19X39Cm (ESPESSURA 9Cm) DE PAREDES COm ÁREA LÍQUIDA mAIOR OU IGUAL A 6m² SEm VÃOS E ARGAmASSA DE ASSENtAmENtO COm PREPARO Em BEtONEIRA. AF_06/2014</v>
          </cell>
          <cell r="C4984" t="str">
            <v>m²</v>
          </cell>
          <cell r="D4984">
            <v>36.619999999999997</v>
          </cell>
        </row>
        <row r="4985">
          <cell r="A4985">
            <v>87478</v>
          </cell>
          <cell r="B4985" t="str">
            <v>ALVENARIA DE VEDAÇÃO DE BLOCOS CERÂmICOS FURADOS NA VERtICAL DE 9X19X39Cm (ESPESSURA 9Cm) DE PAREDES COm ÁREA LÍQUIDA mAIOR OU IGUAL A 6m² SEm VÃOS E ARGAmASSA DE ASSENtAmENtO COm PREPARO mANUAL. AF_06/2014</v>
          </cell>
          <cell r="C4985" t="str">
            <v>m²</v>
          </cell>
          <cell r="D4985">
            <v>37.64</v>
          </cell>
        </row>
        <row r="4986">
          <cell r="A4986">
            <v>87479</v>
          </cell>
          <cell r="B4986" t="str">
            <v>ALVENARIA DE VEDAÇÃO DE BLOCOS CERÂmICOS FURADOS NA VERtICAL DE 14X19X39Cm (ESPESSURA 14Cm) DE PAREDES COm ÁREA LÍQUIDA mAIOR OU IGUAL A 6m² SEm VÃOS E ARGAmASSA DE ASSENtAmENtO COm PREPARO Em BEtONEIRA. AF_06/2014</v>
          </cell>
          <cell r="C4986" t="str">
            <v>m²</v>
          </cell>
          <cell r="D4986">
            <v>51.94</v>
          </cell>
        </row>
        <row r="4987">
          <cell r="A4987">
            <v>87480</v>
          </cell>
          <cell r="B4987" t="str">
            <v>ALVENARIA DE VEDAÇÃO DE BLOCOS CERÂmICOS FURADOS NA VERtICAL DE 14X19X39Cm (ESPESSURA 14Cm) DE PAREDES COm ÁREA LÍQUIDA mAIOR OU IGUAL A 6m² SEm VÃOS E ARGAmASSA DE ASSENtAmENtO COm PREPARO mANUAL. AF_06/2014</v>
          </cell>
          <cell r="C4987" t="str">
            <v>m²</v>
          </cell>
          <cell r="D4987">
            <v>53.1</v>
          </cell>
        </row>
        <row r="4988">
          <cell r="A4988">
            <v>87481</v>
          </cell>
          <cell r="B4988" t="str">
            <v>ALVENARIA DE VEDAÇÃO DE BLOCOS CERÂmICOS FURADOS NA VERtICAL DE 19X19X39Cm (ESPESSURA 19Cm) DE PAREDES COm ÁREA LÍQUIDA mAIOR OU IGUAL A 6m² SEm VÃOS E ARGAmASSA DE ASSENtAmENtO COm PREPARO Em BEtONEIRA. AF_06/2014</v>
          </cell>
          <cell r="C4988" t="str">
            <v>m²</v>
          </cell>
          <cell r="D4988">
            <v>61.95</v>
          </cell>
        </row>
        <row r="4989">
          <cell r="A4989">
            <v>87482</v>
          </cell>
          <cell r="B4989" t="str">
            <v>ALVENARIA DE VEDAÇÃO DE BLOCOS CERÂmICOS FURADOS NA VERtICAL DE 19X19X39Cm (ESPESSURA 19Cm) DE PAREDES COm ÁREA LÍQUIDA mAIOR OU IGUAL A 6m² SEm VÃOS E ARGAmASSA DE ASSENtAmENtO COm PREPARO mANUAL. AF_06/2014</v>
          </cell>
          <cell r="C4989" t="str">
            <v>m²</v>
          </cell>
          <cell r="D4989">
            <v>63.31</v>
          </cell>
        </row>
        <row r="4990">
          <cell r="A4990">
            <v>87483</v>
          </cell>
          <cell r="B4990" t="str">
            <v>ALVENARIA DE VEDAÇÃO DE BLOCOS CERÂmICOS FURADOS NA VERtICAL DE 9X19X39Cm (ESPESSURA 9Cm) DE PAREDES COm ÁREA LÍQUIDA mENOR QUE 6m² COm VÃOS E ARGAmASSA DE ASSENtAmENtO COm PREPARO Em BEtONEIRA. AF_06/2014</v>
          </cell>
          <cell r="C4990" t="str">
            <v>m²</v>
          </cell>
          <cell r="D4990">
            <v>47.43</v>
          </cell>
        </row>
        <row r="4991">
          <cell r="A4991">
            <v>87484</v>
          </cell>
          <cell r="B4991" t="str">
            <v>ALVENARIA DE VEDAÇÃO DE BLOCOS CERÂmICOS FURADOS NA VERtICAL DE 9X19X39Cm (ESPESSURA 9Cm) DE PAREDES COm ÁREA LÍQUIDA mENOR QUE 6m² COm VÃOS E ARGAmASSA DE ASSENtAmENtO COm PREPARO mANUAL. AF_06/2014</v>
          </cell>
          <cell r="C4991" t="str">
            <v>m²</v>
          </cell>
          <cell r="D4991">
            <v>48.45</v>
          </cell>
        </row>
        <row r="4992">
          <cell r="A4992">
            <v>87485</v>
          </cell>
          <cell r="B4992" t="str">
            <v>ALVENARIA DE VEDAÇÃO DE BLOCOS CERÂmICOS FURADOS NA VERtICAL DE 14X19X39Cm (ESPESSURA 14Cm) DE PAREDES COm ÁREA LÍQUIDA mENOR QUE 6m² COm VÃOS E ARGAmASSA DE ASSENtAmENtO COm PREPARO Em BEtONEIRA. AF_06/2014</v>
          </cell>
          <cell r="C4992" t="str">
            <v>m²</v>
          </cell>
          <cell r="D4992">
            <v>63.31</v>
          </cell>
        </row>
        <row r="4993">
          <cell r="A4993">
            <v>87487</v>
          </cell>
          <cell r="B4993" t="str">
            <v>ALVENARIA DE VEDAÇÃO DE BLOCOS CERÂmICOS FURADOS NA VERtICAL DE 19X19X39Cm (ESPESSURA 19Cm) DE PAREDES COm ÁREA LÍQUIDA mENOR QUE 6m² COm VÃOS E ARGAmASSA DE ASSENtAmENtO COm PREPARO Em BEtONEIRA. AF_06/2014</v>
          </cell>
          <cell r="C4993" t="str">
            <v>m²</v>
          </cell>
          <cell r="D4993">
            <v>73.08</v>
          </cell>
        </row>
        <row r="4994">
          <cell r="A4994">
            <v>87488</v>
          </cell>
          <cell r="B4994" t="str">
            <v>ALVENARIA DE VEDAÇÃO DE BLOCOS CERÂmICOS FURADOS NA VERtICAL DE 19X19X39Cm (ESPESSURA 19Cm) DE PAREDES COm ÁREA LÍQUIDA mENOR QUE 6m² COm VÃOS E ARGAmASSA DE ASSENtAmENtO COm PREPARO mANUAL. AF_06/2014</v>
          </cell>
          <cell r="C4994" t="str">
            <v>m²</v>
          </cell>
          <cell r="D4994">
            <v>74.44</v>
          </cell>
        </row>
        <row r="4995">
          <cell r="A4995">
            <v>87489</v>
          </cell>
          <cell r="B4995" t="str">
            <v>ALVENARIA DE VEDAÇÃO DE BLOCOS CERÂmICOS FURADOS NA VERtICAL DE 9X19X39Cm (ESPESSURA 9Cm) DE PAREDES COm ÁREA LÍQUIDA mAIOR OU IGUAL A 6m² COm VÃOS E ARGAmASSA DE ASSENtAmENtO COm PREPARO Em BEtONEIRA. AF_06/2014</v>
          </cell>
          <cell r="C4995" t="str">
            <v>m²</v>
          </cell>
          <cell r="D4995">
            <v>40.44</v>
          </cell>
        </row>
        <row r="4996">
          <cell r="A4996">
            <v>87490</v>
          </cell>
          <cell r="B4996" t="str">
            <v>ALVENARIA DE VEDAÇÃO DE BLOCOS CERÂmICOS FURADOS NA VERtICAL DE 9X19X39Cm (ESPESSURA 9Cm) DE PAREDES COm ÁREA LÍQUIDA mAIOR OU IGUAL A 6m² COm VÃOS E ARGAmASSA DE ASSENtAmENtO COm PREPARO mANUAL. AF_06/2014</v>
          </cell>
          <cell r="C4996" t="str">
            <v>m²</v>
          </cell>
          <cell r="D4996">
            <v>41.46</v>
          </cell>
        </row>
        <row r="4997">
          <cell r="A4997">
            <v>87491</v>
          </cell>
          <cell r="B4997" t="str">
            <v>ALVENARIA DE VEDAÇÃO DE BLOCOS CERÂmICOS FURADOS NA VERtICAL DE 14X19X39Cm (ESPESSURA 14Cm) DE PAREDES COm ÁREA LÍQUIDA mAIOR OU IGUAL A 6m² COm VÃOS E ARGAmASSA DE ASSENtAmENtO COm PREPARO Em BEtONEIRA. AF_06/2014</v>
          </cell>
          <cell r="C4997" t="str">
            <v>m²</v>
          </cell>
          <cell r="D4997">
            <v>55.87</v>
          </cell>
        </row>
        <row r="4998">
          <cell r="A4998">
            <v>87492</v>
          </cell>
          <cell r="B4998" t="str">
            <v>ALVENARIA DE VEDAÇÃO DE BLOCOS CERÂmICOS FURADOS NA VERtICAL DE 14X19X39Cm (ESPESSURA 14Cm) DE PAREDES COm ÁREA LÍQUIDA mAIOR OU IGUAL A 6m² COm VÃOS E ARGAmASSA DE ASSENtAmENtO COm PREPARO mANUAL. AF_06/2014</v>
          </cell>
          <cell r="C4998" t="str">
            <v>m²</v>
          </cell>
          <cell r="D4998">
            <v>57.03</v>
          </cell>
        </row>
        <row r="4999">
          <cell r="A4999">
            <v>87493</v>
          </cell>
          <cell r="B4999" t="str">
            <v>ALVENARIA DE VEDAÇÃO DE BLOCOS CERÂmICOS FURADOS NA VERtICAL DE 19X19X39Cm (ESPESSURA 19Cm) DE PAREDES COm ÁREA LÍQUIDA mAIOR OU IGUAL A 6m² COm VÃOS E ARGAmASSA DE ASSENtAmENtO COm PREPARO Em BEtONEIRA. AF_06/2014</v>
          </cell>
          <cell r="C4999" t="str">
            <v>m²</v>
          </cell>
          <cell r="D4999">
            <v>65.98</v>
          </cell>
        </row>
        <row r="5000">
          <cell r="A5000">
            <v>87494</v>
          </cell>
          <cell r="B5000" t="str">
            <v>ALVENARIA DE VEDAÇÃO DE BLOCOS CERÂmICOS FURADOS NA VERtICAL DE 19X19X39Cm (ESPESSURA 19Cm) DE PAREDES COm ÁREA LÍQUIDA mAIOR OU IGUAL A 6m² COm VÃOS E ARGAmASSA DE ASSENtAmENtO COm PREPARO mANUAL. AF_06/2014</v>
          </cell>
          <cell r="C5000" t="str">
            <v>m²</v>
          </cell>
          <cell r="D5000">
            <v>67.34</v>
          </cell>
        </row>
        <row r="5001">
          <cell r="A5001">
            <v>87495</v>
          </cell>
          <cell r="B5001" t="str">
            <v>ALVENARIA DE VEDAÇÃO DE BLOCOS CERÂmICOS FURADOS NA hORIZONtAL DE 9X19X19Cm (ESPESSURA 9Cm) DE PAREDES COm ÁREA LÍQUIDA mENOR QUE 6m² SEm VÃOS E ARGAmASSA DE ASSENtAmENtO COm PREPARO Em BEtONEIRA. AF_06/2014</v>
          </cell>
          <cell r="C5001" t="str">
            <v>m²</v>
          </cell>
          <cell r="D5001">
            <v>73.150000000000006</v>
          </cell>
        </row>
        <row r="5002">
          <cell r="A5002">
            <v>87496</v>
          </cell>
          <cell r="B5002" t="str">
            <v>ALVENARIA DE VEDAÇÃO DE BLOCOS CERÂmICOS FURADOS NA hORIZONtAL DE 9X19X19Cm (ESPESSURA 9Cm) DE PAREDES COm ÁREA LÍQUIDA mENOR QUE 6m² SEm VÃOS E ARGAmASSA DE ASSENtAmENtO COm PREPARO mANUAL. AF_06/2014</v>
          </cell>
          <cell r="C5002" t="str">
            <v>m²</v>
          </cell>
          <cell r="D5002">
            <v>74.12</v>
          </cell>
        </row>
        <row r="5003">
          <cell r="A5003">
            <v>87497</v>
          </cell>
          <cell r="B5003" t="str">
            <v>ALVENARIA DE VEDAÇÃO DE BLOCOS CERÂmICOS FURADOS NA hORIZONtAL DE 11,5X19X19Cm (ESPESSURA 11,5Cm) DE PAREDES COm ÁREA LÍQUIDA mENOR QUE 6m² SEm VÃOS E ARGAmASSA DE ASSENtAmENtO COm PREPARO Em BEtONEIRA. AF_06/2014</v>
          </cell>
          <cell r="C5003" t="str">
            <v>m²</v>
          </cell>
          <cell r="D5003">
            <v>69.3</v>
          </cell>
        </row>
        <row r="5004">
          <cell r="A5004">
            <v>87498</v>
          </cell>
          <cell r="B5004" t="str">
            <v>ALVENARIA DE VEDAÇÃO DE BLOCOS CERÂmICOS FURADOS NA hORIZONtAL DE 11,5X19X19Cm (ESPESSURA 11,5Cm) DE PAREDES COm ÁREA LÍQUIDA mENOR QUE 6m² SEm VÃOS E ARGAmASSA DE ASSENtAmENtO COm PREPARO mANUAL. AF_06/2014</v>
          </cell>
          <cell r="C5004" t="str">
            <v>m²</v>
          </cell>
          <cell r="D5004">
            <v>70.53</v>
          </cell>
        </row>
        <row r="5005">
          <cell r="A5005">
            <v>87499</v>
          </cell>
          <cell r="B5005" t="str">
            <v>ALVENARIA DE VEDAÇÃO DE BLOCOS CERÂmICOS FURADOS NA hORIZONtAL DE 9X14X19Cm (ESPESSURA 9Cm) DE PAREDES COm ÁREA LÍQUIDA mENOR QUE 6m² SEm VÃOS E ARGAmASSA DE ASSENtAmENtO COm PREPARO Em BEtONEIRA. AF_06/2014</v>
          </cell>
          <cell r="C5005" t="str">
            <v>m²</v>
          </cell>
          <cell r="D5005">
            <v>80.25</v>
          </cell>
        </row>
        <row r="5006">
          <cell r="A5006">
            <v>87500</v>
          </cell>
          <cell r="B5006" t="str">
            <v>ALVENARIA DE VEDAÇÃO DE BLOCOS CERÂmICOS FURADOS NA hORIZONtAL DE 9X14X19Cm (ESPESSURA 9Cm) DE PAREDES COm ÁREA LÍQUIDA mENOR QUE 6m² SEm VÃOS E ARGAmASSA DE ASSENtAmENtO COm PREPARO mANUAL. AF_06/2014</v>
          </cell>
          <cell r="C5006" t="str">
            <v>m²</v>
          </cell>
          <cell r="D5006">
            <v>81.290000000000006</v>
          </cell>
        </row>
        <row r="5007">
          <cell r="A5007">
            <v>87501</v>
          </cell>
          <cell r="B5007" t="str">
            <v>ALVENARIA DE VEDAÇÃO DE BLOCOS CERÂmICOS FURADOS NA hORIZONtAL DE 14X9X19Cm (ESPESSURA 14Cm, BLOCO DEItADO) DE PAREDES COm ÁREA LÍQUIDA mENOR QUE 6m² SEm VÃOS E ARGAmASSA DE ASSENtAmENtO COm PREPARO Em BEtONEIRA. AF_06/2014</v>
          </cell>
          <cell r="C5007" t="str">
            <v>m²</v>
          </cell>
          <cell r="D5007">
            <v>124.57</v>
          </cell>
        </row>
        <row r="5008">
          <cell r="A5008">
            <v>87502</v>
          </cell>
          <cell r="B5008" t="str">
            <v>ALVENARIA DE VEDAÇÃO DE BLOCOS CERÂmICOS FURADOS NA hORIZONtAL DE 14X9X19Cm (ESPESSURA 14Cm, BLOCO DEItADO) DE PAREDES COm ÁREA LÍQUIDA mENOR QUE 6m² SEm VÃOS E ARGAmASSA DE ASSENtAmENtO COm PREPARO mANUAL. AF_06/2014</v>
          </cell>
          <cell r="C5008" t="str">
            <v>m²</v>
          </cell>
          <cell r="D5008">
            <v>125.9</v>
          </cell>
        </row>
        <row r="5009">
          <cell r="A5009">
            <v>87503</v>
          </cell>
          <cell r="B5009" t="str">
            <v>ALVENARIA DE VEDAÇÃO DE BLOCOS CERÂmICOS FURADOS NA hORIZONtAL DE 9X19X19Cm (ESPESSURA 9Cm) DE PAREDES COm ÁREA LÍQUIDA mAIOR OU IGUAL A 6m² SEm VÃOS E ARGAmASSA DE ASSENtAmENtO COm PREPARO Em BEtONEIRA. AF_06/2014</v>
          </cell>
          <cell r="C5009" t="str">
            <v>m²</v>
          </cell>
          <cell r="D5009">
            <v>62.33</v>
          </cell>
        </row>
        <row r="5010">
          <cell r="A5010">
            <v>87504</v>
          </cell>
          <cell r="B5010" t="str">
            <v>ALVENARIA DE VEDAÇÃO DE BLOCOS CERÂmICOS FURADOS NA hORIZONtAL DE 9X19X19Cm (ESPESSURA 9Cm) DE PAREDES COm ÁREA LÍQUIDA mAIOR OU IGUAL A 6m² SEm VÃOS E ARGAmASSA DE ASSENtAmENtO COm PREPARO mANUAL. AF_06/2014</v>
          </cell>
          <cell r="C5010" t="str">
            <v>m²</v>
          </cell>
          <cell r="D5010">
            <v>63.3</v>
          </cell>
        </row>
        <row r="5011">
          <cell r="A5011">
            <v>87505</v>
          </cell>
          <cell r="B5011" t="str">
            <v>ALVENARIA DE VEDAÇÃO DE BLOCOS CERÂmICOS FURADOS NA hORIZONtAL DE 11,5X19X19Cm (ESPESSURA 11,5m) DE PAREDES COm ÁREA LÍQUIDA mAIOR OU IGUAL A 6m² SEm VÃOS E ARGAmASSA DE ASSENtAmENtO COm PREPARO Em BEtONEIRA. AF_06/2014</v>
          </cell>
          <cell r="C5011" t="str">
            <v>m²</v>
          </cell>
          <cell r="D5011">
            <v>58.64</v>
          </cell>
        </row>
        <row r="5012">
          <cell r="A5012">
            <v>87506</v>
          </cell>
          <cell r="B5012" t="str">
            <v>ALVENARIA DE VEDAÇÃO DE BLOCOS CERÂmICOS FURADOS NA hORIZONtAL DE 11,5X19X19Cm (ESPESSURA 11,5m) DE PAREDES COm ÁREA LÍQUIDA mAIOR OU IGUAL A 6m² SEm VÃOS E ARGAmASSA DE ASSENtAmENtO COm PREPARO mANUAL. AF_06/2014</v>
          </cell>
          <cell r="C5012" t="str">
            <v>m²</v>
          </cell>
          <cell r="D5012">
            <v>59.87</v>
          </cell>
        </row>
        <row r="5013">
          <cell r="A5013">
            <v>87507</v>
          </cell>
          <cell r="B5013" t="str">
            <v>ALVENARIA DE VEDAÇÃO DE BLOCOS CERÂmICOS FURADOS NA hORIZONtAL DE 9X14X19Cm (ESPESSURA 9Cm) DE PAREDES COm ÁREA LÍQUIDA mAIOR OU IGUAL A 6m² SEm VÃOS E ARGAmASSA DE ASSENtAmENtO COm PREPARO Em BEtONEIRA. AF_06/2014</v>
          </cell>
          <cell r="C5013" t="str">
            <v>m²</v>
          </cell>
          <cell r="D5013">
            <v>65.95</v>
          </cell>
        </row>
        <row r="5014">
          <cell r="A5014">
            <v>87508</v>
          </cell>
          <cell r="B5014" t="str">
            <v>ALVENARIA DE VEDAÇÃO DE BLOCOS CERÂmICOS FURADOS NA hORIZONtAL DE 9X14X19Cm (ESPESSURA 9Cm) DE PAREDES COm ÁREA LÍQUIDA mAIOR OU IGUAL A 6m² SEm VÃOS E ARGAmASSA DE ASSENtAmENtO COm PREPARO mANUAL. AF_06/2014</v>
          </cell>
          <cell r="C5014" t="str">
            <v>m²</v>
          </cell>
          <cell r="D5014">
            <v>66.989999999999995</v>
          </cell>
        </row>
        <row r="5015">
          <cell r="A5015">
            <v>87509</v>
          </cell>
          <cell r="B5015" t="str">
            <v>ALVENARIA DE VEDAÇÃO DE BLOCOS CERÂmICOS FURADOS NA hORIZONtAL DE 14X9X19Cm (ESPESSURA 14Cm, BLOCO DEItADO) DE PAREDES COm ÁREA LÍQUIDA mAIOR OU IGUAL A 6m² SEm VÃOS E ARGAmASSA DE ASSENtAmENtO COm PREPARO Em BEtONEIRA. AF_06/2014</v>
          </cell>
          <cell r="C5015" t="str">
            <v>m²</v>
          </cell>
          <cell r="D5015">
            <v>101.67</v>
          </cell>
        </row>
        <row r="5016">
          <cell r="A5016">
            <v>87510</v>
          </cell>
          <cell r="B5016" t="str">
            <v>ALVENARIA DE VEDAÇÃO DE BLOCOS CERÂmICOS FURADOS NA hORIZONtAL DE 14X9X19Cm (ESPESSURA 14Cm, BLOCO DEItADO) DE PAREDES COm ÁREA LÍQUIDA mAIOR OU IGUAL A 6m² SEm VÃOS E ARGAmASSA DE ASSENtAmENtO COm PREPARO mANUAL. AF_06/2014</v>
          </cell>
          <cell r="C5016" t="str">
            <v>m²</v>
          </cell>
          <cell r="D5016">
            <v>103</v>
          </cell>
        </row>
        <row r="5017">
          <cell r="A5017">
            <v>87511</v>
          </cell>
          <cell r="B5017" t="str">
            <v>ALVENARIA DE VEDAÇÃO DE BLOCOS CERÂmICOS FURADOS NA hORIZONtAL DE 9X19X19Cm (ESPESSURA 9Cm) DE PAREDES COm ÁREA LÍQUIDA mENOR QUE 6m² COm VÃOS E ARGAmASSA DE ASSENtAmENtO COm PREPARO Em BEtONEIRA. AF_06/2014</v>
          </cell>
          <cell r="C5017" t="str">
            <v>m²</v>
          </cell>
          <cell r="D5017">
            <v>82.58</v>
          </cell>
        </row>
        <row r="5018">
          <cell r="A5018">
            <v>87512</v>
          </cell>
          <cell r="B5018" t="str">
            <v>ALVENARIA DE VEDAÇÃO DE BLOCOS CERÂmICOS FURADOS NA hORIZONtAL DE 9X19X19Cm (ESPESSURA 9Cm) DE PAREDES COm ÁREA LÍQUIDA mENOR QUE 6m² COm VÃOS E ARGAmASSA DE ASSENtAmENtO COm PREPARO mANUAL. AF_06/2014</v>
          </cell>
          <cell r="C5018" t="str">
            <v>m²</v>
          </cell>
          <cell r="D5018">
            <v>83.55</v>
          </cell>
        </row>
        <row r="5019">
          <cell r="A5019">
            <v>87513</v>
          </cell>
          <cell r="B5019" t="str">
            <v>ALVENARIA DE VEDAÇÃO DE BLOCOS CERÂmICOS FURADOS NA hORIZONtAL DE 11,5X19X19Cm (ESPESSURA 11,5Cm) DE PAREDES COm ÁREA LÍQUIDA mENOR QUE 6m² COm VÃOS E ARGAmASSA DE ASSENtAmENtO COm PREPARO Em BEtONEIRA. AF_06/2014</v>
          </cell>
          <cell r="C5019" t="str">
            <v>m²</v>
          </cell>
          <cell r="D5019">
            <v>79.11</v>
          </cell>
        </row>
        <row r="5020">
          <cell r="A5020">
            <v>87514</v>
          </cell>
          <cell r="B5020" t="str">
            <v>ALVENARIA DE VEDAÇÃO DE BLOCOS CERÂmICOS FURADOS NA hORIZONtAL DE 11,5X19X19Cm (ESPESSURA 11,5Cm) DE PAREDES COm ÁREA LÍQUIDA mENOR QUE 6m² COm VÃOS E ARGAmASSA DE ASSENtAmENtO COm PREPARO mANUAL. AF_06/2014</v>
          </cell>
          <cell r="C5020" t="str">
            <v>m²</v>
          </cell>
          <cell r="D5020">
            <v>80.34</v>
          </cell>
        </row>
        <row r="5021">
          <cell r="A5021">
            <v>87515</v>
          </cell>
          <cell r="B5021" t="str">
            <v>ALVENARIA DE VEDAÇÃO DE BLOCOS CERÂmICOS FURADOS NA hORIZONtAL DE 9X14X19Cm (ESPESSURA 9Cm) DE PAREDES COm ÁREA LÍQUIDA mENOR QUE 6m² COm VÃOS E ARGAmASSA DE ASSENtAmENtO COm PREPARO Em BEtONEIRA. AF_06/2014</v>
          </cell>
          <cell r="C5021" t="str">
            <v>m²</v>
          </cell>
          <cell r="D5021">
            <v>93.37</v>
          </cell>
        </row>
        <row r="5022">
          <cell r="A5022">
            <v>87516</v>
          </cell>
          <cell r="B5022" t="str">
            <v>ALVENARIA DE VEDAÇÃO DE BLOCOS CERÂmICOS FURADOS NA hORIZONtAL DE 9X14X19Cm (ESPESSURA 9Cm) DE PAREDES COm ÁREA LÍQUIDA mENOR QUE 6m² COm VÃOS E ARGAmASSA DE ASSENtAmENtO COm PREPARO mANUAL. AF_06/2014</v>
          </cell>
          <cell r="C5022" t="str">
            <v>m²</v>
          </cell>
          <cell r="D5022">
            <v>94.41</v>
          </cell>
        </row>
        <row r="5023">
          <cell r="A5023">
            <v>87517</v>
          </cell>
          <cell r="B5023" t="str">
            <v>ALVENARIA DE VEDAÇÃO DE BLOCOS CERÂmICOS FURADOS NA hORIZONtAL DE 14X9X19Cm (ESPESSURA 14Cm, BLOCO DEItADO) DE PAREDES COm ÁREA LÍQUIDA mENOR QUE 6m² COm VÃOS E ARGAmASSA DE ASSENtAmENtO COm PREPARO Em BEtONEIRA. AF_06/2014</v>
          </cell>
          <cell r="C5023" t="str">
            <v>m²</v>
          </cell>
          <cell r="D5023">
            <v>145.01</v>
          </cell>
        </row>
        <row r="5024">
          <cell r="A5024">
            <v>87518</v>
          </cell>
          <cell r="B5024" t="str">
            <v>ALVENARIA DE VEDAÇÃO DE BLOCOS CERÂmICOS FURADOS NA hORIZONtAL DE 14X9X19Cm (ESPESSURA 14Cm, BLOCO DEItADO) DE PAREDES COm ÁREA LÍQUIDA mENOR QUE 6m² COm VÃOS E ARGAmASSA DE ASSENtAmENtO COm PREPARO mANUAL. AF_06/2014</v>
          </cell>
          <cell r="C5024" t="str">
            <v>m²</v>
          </cell>
          <cell r="D5024">
            <v>146.34</v>
          </cell>
        </row>
        <row r="5025">
          <cell r="A5025">
            <v>87519</v>
          </cell>
          <cell r="B5025" t="str">
            <v>ALVENARIA DE VEDAÇÃO DE BLOCOS CERÂmICOS FURADOS NA hORIZONtAL DE 9X19X19Cm (ESPESSURA 9Cm) DE PAREDES COm ÁREA LÍQUIDA mAIOR OU IGUAL A 6m² COm VÃOS E ARGAmASSA DE ASSENtAmENtO COm PREPARO Em BEtONEIRA. AF_06/2014</v>
          </cell>
          <cell r="C5025" t="str">
            <v>m²</v>
          </cell>
          <cell r="D5025">
            <v>68.27</v>
          </cell>
        </row>
        <row r="5026">
          <cell r="A5026">
            <v>87520</v>
          </cell>
          <cell r="B5026" t="str">
            <v>ALVENARIA DE VEDAÇÃO DE BLOCOS CERÂmICOS FURADOS NA hORIZONtAL DE 9X19X19Cm (ESPESSURA 9Cm) DE PAREDES COm ÁREA LÍQUIDA mAIOR OU IGUAL A 6m² COm VÃOS E ARGAmASSA DE ASSENtAmENtO COm PREPARO mANUAL. AF_06/2014</v>
          </cell>
          <cell r="C5026" t="str">
            <v>m²</v>
          </cell>
          <cell r="D5026">
            <v>69.239999999999995</v>
          </cell>
        </row>
        <row r="5027">
          <cell r="A5027">
            <v>87521</v>
          </cell>
          <cell r="B5027" t="str">
            <v>ALVENARIA DE VEDAÇÃO DE BLOCOS CERÂmICOS FURADOS NA hORIZONtAL DE 11,5X19X19Cm (ESPESSURA 11,5Cm) DE PAREDES COm ÁREA LÍQUIDA mAIOR OU IGUAL A 6m² COm VÃOS E ARGAmASSA DE ASSENtAmENtO COm PREPARO Em BEtONEIRA. AF_06/2014</v>
          </cell>
          <cell r="C5027" t="str">
            <v>m²</v>
          </cell>
          <cell r="D5027">
            <v>64.63</v>
          </cell>
        </row>
        <row r="5028">
          <cell r="A5028">
            <v>87522</v>
          </cell>
          <cell r="B5028" t="str">
            <v>ALVENARIA DE VEDAÇÃO DE BLOCOS CERÂmICOS FURADOS NA hORIZONtAL DE 11,5X19X19Cm (ESPESSURA 11,5Cm) DE PAREDES COm ÁREA LÍQUIDA mAIOR OU IGUAL A 6m² COm VÃOS E ARGAmASSA DE ASSENtAmENtO COm PREPARO mANUAL. AF_06/2014</v>
          </cell>
          <cell r="C5028" t="str">
            <v>m²</v>
          </cell>
          <cell r="D5028">
            <v>65.86</v>
          </cell>
        </row>
        <row r="5029">
          <cell r="A5029">
            <v>87523</v>
          </cell>
          <cell r="B5029" t="str">
            <v>ALVENARIA DE VEDAÇÃO DE BLOCOS CERÂmICOS FURADOS NA hORIZONtAL DE 9X14X19Cm (ESPESSURA 9Cm) DE PAREDES COm ÁREA LÍQUIDA mAIOR OU IGUAL A 6m² COm VÃOS E ARGAmASSA DE ASSENtAmENtO COm PREPARO Em BEtONEIRA. AF_06/2014</v>
          </cell>
          <cell r="C5029" t="str">
            <v>m²</v>
          </cell>
          <cell r="D5029">
            <v>73.95</v>
          </cell>
        </row>
        <row r="5030">
          <cell r="A5030">
            <v>87524</v>
          </cell>
          <cell r="B5030" t="str">
            <v>ALVENARIA DE VEDAÇÃO DE BLOCOS CERÂmICOS FURADOS NA hORIZONtAL DE 9X14X19Cm (ESPESSURA 9Cm) DE PAREDES COm ÁREA LÍQUIDA mAIOR OU IGUAL A 6m² COm VÃOS E ARGAmASSA DE ASSENtAmENtO COm PREPARO mANUAL. AF_06/2014</v>
          </cell>
          <cell r="C5030" t="str">
            <v>m²</v>
          </cell>
          <cell r="D5030">
            <v>74.989999999999995</v>
          </cell>
        </row>
        <row r="5031">
          <cell r="A5031">
            <v>87525</v>
          </cell>
          <cell r="B5031" t="str">
            <v>ALVENARIA DE VEDAÇÃO DE BLOCOS CERÂmICOS FURADOS NA hORIZONtAL DE 14X9X19Cm (ESPESSURA 14Cm, BLOCO DEItADO) DE PAREDES COm ÁREA LÍQUIDA mAIOR OU IGUAL A 6m² COm VÃOS E ARGAmASSA DE ASSENtAmENtO COm PREPARO Em BEtONEIRA. AF_06/2014</v>
          </cell>
          <cell r="C5031" t="str">
            <v>m²</v>
          </cell>
          <cell r="D5031">
            <v>114.05</v>
          </cell>
        </row>
        <row r="5032">
          <cell r="A5032">
            <v>87526</v>
          </cell>
          <cell r="B5032" t="str">
            <v>ALVENARIA DE VEDAÇÃO DE BLOCOS CERÂmICOS FURADOS NA hORIZONtAL DE 14X9X19Cm (ESPESSURA 14Cm, BLOCO DEItADO) DE PAREDES COm ÁREA LÍQUIDA mAIOR OU IGUAL A 6m² COm VÃOS E ARGAmASSA DE ASSENtAmENtO COm PREPARO mANUAL. AF_06/2014</v>
          </cell>
          <cell r="C5032" t="str">
            <v>m²</v>
          </cell>
          <cell r="D5032">
            <v>115.38</v>
          </cell>
        </row>
        <row r="5033">
          <cell r="A5033">
            <v>89043</v>
          </cell>
          <cell r="B5033" t="str">
            <v>(COmPOSIÇÃO REPRESENtAtIVA) DO SERVIÇO DE ALVENARIA DE VEDAÇÃO DE BLOCOS VAZADOS DE CERÂmICA DE 9X19X19Cm (ESPESSURA 9Cm), PARA EDIFICAÇÃO hABItACIONAL mULtIFAmILIAR (PRÉDIO). AF_11/2014</v>
          </cell>
          <cell r="C5033" t="str">
            <v>m²</v>
          </cell>
          <cell r="D5033">
            <v>69.61</v>
          </cell>
        </row>
        <row r="5034">
          <cell r="A5034">
            <v>89168</v>
          </cell>
          <cell r="B5034" t="str">
            <v>(COmPOSIÇÃO REPRESENtAtIVA) DO SERVIÇO DE ALVENARIA DE VEDAÇÃO DE BLOCOS VAZADOS DE CERÂmICA DE 9X19X19Cm (ESPESSURA 9Cm), PARA EDIFICAÇÃO hABItACIONAL un.IFAmILIAR (CASA) E EDIFICAÇÃO PÚBLICA PADRÃO. AF_11/2014</v>
          </cell>
          <cell r="C5034" t="str">
            <v>m²</v>
          </cell>
          <cell r="D5034">
            <v>71.72</v>
          </cell>
        </row>
        <row r="5035">
          <cell r="A5035">
            <v>89977</v>
          </cell>
          <cell r="B5035" t="str">
            <v>(COmPOSIÇÃO REPRESENtAtIVA) DO SERVIÇO DE ALVENARIA DE VEDAÇÃO DE BLOCOS VAZADOS DE CERÂmICA DE 14X9X19Cm (ESPESSURA 14Cm, BLOCO DEItADO), PARA EDIFICAÇÃO hABItACIONAL un.IFAmILIAR (CASA) E EDIFICAÇÃO PÚBLICA PADRÃO. AF_12/2014</v>
          </cell>
          <cell r="C5035" t="str">
            <v>m²</v>
          </cell>
          <cell r="D5035">
            <v>121.62</v>
          </cell>
        </row>
        <row r="5036">
          <cell r="A5036">
            <v>90112</v>
          </cell>
          <cell r="B5036" t="str">
            <v>ALVENARIA DE VEDAÇÃO DE BLOCOS CERÂmICOS FURADOS NA VERtICAL DE 14X19X39Cm (ESPESSURA 14Cm) DE PAREDES COm ÁREA LÍQUIDA mENOR QUE 6m2 COm VÃOS E ARGAmASSA DE ASSENtAmENtO COm PREPARO mANUAL. AF_06/2014</v>
          </cell>
          <cell r="C5036" t="str">
            <v>m²</v>
          </cell>
          <cell r="D5036">
            <v>64.47</v>
          </cell>
        </row>
        <row r="5037">
          <cell r="A5037">
            <v>95474</v>
          </cell>
          <cell r="B5037" t="str">
            <v>ALVENARIA DE EmBASAmENtO Em tIJOLOS CERAmICOS mACICOS 5X10X20Cm, ASSENtADO  COm ARGAmASSA tRACO 1:2:8 (CImENtO, CAL E AREIA)</v>
          </cell>
          <cell r="C5037" t="str">
            <v>m³</v>
          </cell>
          <cell r="D5037">
            <v>640.88</v>
          </cell>
        </row>
        <row r="5038">
          <cell r="A5038">
            <v>89282</v>
          </cell>
          <cell r="B5038" t="str">
            <v>ALVENARIA EStRUtURAL DE BLOCOS CERÂmICOS 14X19X39, (ESPESSURA DE 14 Cm), PARA PAREDES COm ÁREA LÍQUIDA mENOR QUE 6m², SEm VÃOS, UtILIZANDO PALhEtA E ARGAmASSA DE ASSENtAmENtO COm PREPARO Em BEtONEIRA. AF_12/2014</v>
          </cell>
          <cell r="C5038" t="str">
            <v>m²</v>
          </cell>
          <cell r="D5038">
            <v>52.89</v>
          </cell>
        </row>
        <row r="5039">
          <cell r="A5039">
            <v>89283</v>
          </cell>
          <cell r="B5039" t="str">
            <v>ALVENARIA EStRUtURAL DE BLOCOS CERÂmICOS 14X19X39, (ESPESSURA DE 14 Cm), PARA PAREDES COm ÁREA LÍQUIDA mENOR QUE 6m², SEm VÃOS, UtILIZANDO PALhEtA E ARGAmASSA DE ASSENtAmENtO COm PREPARO mANUAL. AF_12/2014</v>
          </cell>
          <cell r="C5039" t="str">
            <v>m²</v>
          </cell>
          <cell r="D5039">
            <v>54.04</v>
          </cell>
        </row>
        <row r="5040">
          <cell r="A5040">
            <v>89284</v>
          </cell>
          <cell r="B5040" t="str">
            <v>ALVENARIA EStRUtURAL DE BLOCOS CERÂmICOS 14X19X39, (ESPESSURA DE 14 Cm), PARA PAREDES COm ÁREA LÍQUIDA mAIOR OU IGUAL QUE 6m², SEm VÃOS, UtILIZANDO PALhEtA E ARGAmASSA DE ASSENtAmENtO COm PREPARO Em BEtONEIRA. AF_12/2014</v>
          </cell>
          <cell r="C5040" t="str">
            <v>m²</v>
          </cell>
          <cell r="D5040">
            <v>48.11</v>
          </cell>
        </row>
        <row r="5041">
          <cell r="A5041">
            <v>89285</v>
          </cell>
          <cell r="B5041" t="str">
            <v>ALVENARIA EStRUtURAL DE BLOCOS CERÂmICOS 14X19X39, (ESPESSURA DE 14 Cm), PARA PAREDES COm ÁREA LÍQUIDA mAIOR OU IGUAL QUE 6m², SEm VÃOS, UtILIZANDO PALhEtA E ARGAmASSA DE ASSENtAmENtO COm PREPARO mANUAL. AF_12/2014</v>
          </cell>
          <cell r="C5041" t="str">
            <v>m²</v>
          </cell>
          <cell r="D5041">
            <v>49.26</v>
          </cell>
        </row>
        <row r="5042">
          <cell r="A5042">
            <v>89286</v>
          </cell>
          <cell r="B5042" t="str">
            <v>ALVENARIA EStRUtURAL DE BLOCOS CERÂmICOS 14X19X39, (ESPESSURA DE 14 Cm), PARA PAREDES COm ÁREA LÍQUIDA mENOR QUE 6m², COm VÃOS, UtILIZANDO PALhEtA E ARGAmASSA DE ASSENtAmENtO COm PREPARO Em BEtONEIRA. AF_12/2014</v>
          </cell>
          <cell r="C5042" t="str">
            <v>m²</v>
          </cell>
          <cell r="D5042">
            <v>57.59</v>
          </cell>
        </row>
        <row r="5043">
          <cell r="A5043">
            <v>89287</v>
          </cell>
          <cell r="B5043" t="str">
            <v>ALVENARIA EStRUtURAL DE BLOCOS CERÂmICOS 14X19X39, (ESPESSURA DE 14 Cm), PARA PAREDES COm ÁREA LÍQUIDA mENOR QUE 6m², COm VÃOS, UtILIZANDO PALhEtA E ARGAmASSA DE ASSENtAmENtO COm PREPARO mANUAL. AF_12/2014</v>
          </cell>
          <cell r="C5043" t="str">
            <v>m²</v>
          </cell>
          <cell r="D5043">
            <v>58.74</v>
          </cell>
        </row>
        <row r="5044">
          <cell r="A5044">
            <v>89288</v>
          </cell>
          <cell r="B5044" t="str">
            <v>ALVENARIA EStRUtURAL DE BLOCOS CERÂmICOS 14X19X39, (ESPESSURA DE 14 Cm), PARA PAREDES COm ÁREA LÍQUIDA mAIOR OU IGUAL A 6m², COm VÃOS, UtILIZANDO PALhEtA E ARGAmASSA DE ASSENtAmENtO COm PREPARO Em BEtONEIRA. AF_12/2014</v>
          </cell>
          <cell r="C5044" t="str">
            <v>m²</v>
          </cell>
          <cell r="D5044">
            <v>50.89</v>
          </cell>
        </row>
        <row r="5045">
          <cell r="A5045">
            <v>89289</v>
          </cell>
          <cell r="B5045" t="str">
            <v>ALVENARIA EStRUtURAL DE BLOCOS CERÂmICOS 14X19X39, (ESPESSURA DE 14 Cm), PARA PAREDES COm ÁREA LÍQUIDA mAIOR OU IGUAL A 6m², COm VÃOS, UtILIZANDO PALhEtA E ARGAmASSA DE ASSENtAmENtO COm PREPARO mANUAL. AF_12/2014</v>
          </cell>
          <cell r="C5045" t="str">
            <v>m²</v>
          </cell>
          <cell r="D5045">
            <v>52.04</v>
          </cell>
        </row>
        <row r="5046">
          <cell r="A5046">
            <v>89290</v>
          </cell>
          <cell r="B5046" t="str">
            <v>ALVENARIA EStRUtURAL DE BLOCOS CERÂmICOS 14X19X29, (ESPESSURA DE 14 Cm), PARA PAREDES COm ÁREA LÍQUIDA mENOR QUE 6m², SEm VÃOS, UtILIZANDO PALhEtA E ARGAmASSA DE ASSENtAmENtO COm PREPARO Em BEtONEIRA. AF_12/2014</v>
          </cell>
          <cell r="C5046" t="str">
            <v>m²</v>
          </cell>
          <cell r="D5046">
            <v>62.51</v>
          </cell>
        </row>
        <row r="5047">
          <cell r="A5047">
            <v>89291</v>
          </cell>
          <cell r="B5047" t="str">
            <v>ALVENARIA EStRUtURAL DE BLOCOS CERÂmICOS 14X19X29, (ESPESSURA DE 14 Cm), PARA PAREDES COm ÁREA LÍQUIDA mENOR QUE 6m², SEm VÃOS, UtILIZANDO PALhEtA E ARGAmASSA DE ASSENtAmENtO COm PREPARO mANUAL. AF_12/2014</v>
          </cell>
          <cell r="C5047" t="str">
            <v>m²</v>
          </cell>
          <cell r="D5047">
            <v>63.8</v>
          </cell>
        </row>
        <row r="5048">
          <cell r="A5048">
            <v>89292</v>
          </cell>
          <cell r="B5048" t="str">
            <v>ALVENARIA EStRUtURAL DE BLOCOS CERÂmICOS 14X19X29, (ESPESSURA DE 14 Cm), PARA PAREDES COm ÁREA LÍQUIDA mAIOR OU IGUAL A 6m², SEm VÃOS, UtILIZANDO PALhEtA E ARGAmASSA DE ASSENtAmENtO COm PREPARO Em BEtONEIRA. AF_12/2014</v>
          </cell>
          <cell r="C5048" t="str">
            <v>m²</v>
          </cell>
          <cell r="D5048">
            <v>57.8</v>
          </cell>
        </row>
        <row r="5049">
          <cell r="A5049">
            <v>89293</v>
          </cell>
          <cell r="B5049" t="str">
            <v>ALVENARIA EStRUtURAL DE BLOCOS CERÂmICOS 14X19X29, (ESPESSURA DE 14 Cm), PARA PAREDES COm ÁREA LÍQUIDA mAIOR OU IGUAL A 6m2, SEm VÃOS, UtILIZANDO PALhEtA E ARGAmASSA DE ASSENtAmENtO COm PREPARO mANUAL. AF_12/2014</v>
          </cell>
          <cell r="C5049" t="str">
            <v>m²</v>
          </cell>
          <cell r="D5049">
            <v>59.09</v>
          </cell>
        </row>
        <row r="5050">
          <cell r="A5050">
            <v>89294</v>
          </cell>
          <cell r="B5050" t="str">
            <v>ALVENARIA EStRUtURAL DE BLOCOS CERÂmICOS 14X19X29, (ESPESSURA DE 14 Cm), PARA PAREDES COm ÁREA LÍQUIDA mENOR QUE 6m², COm VÃOS, UtILIZANDO PALhEtA E ARGAmASSA DE ASSENtAmENtO COm PREPARO Em BEtONEIRA. AF_12/2014</v>
          </cell>
          <cell r="C5050" t="str">
            <v>m²</v>
          </cell>
          <cell r="D5050">
            <v>68.91</v>
          </cell>
        </row>
        <row r="5051">
          <cell r="A5051">
            <v>89295</v>
          </cell>
          <cell r="B5051" t="str">
            <v>ALVENARIA EStRUtURAL DE BLOCOS CERÂmICOS 14X19X29, (ESPESSURA DE 14 Cm), PARA PAREDES COm ÁREA LÍQUIDA mENOR QUE 6m², COm VÃOS, UtILIZANDO PALhEtA E ARGAmASSA DE ASSENtAmENtO COm PREPARO mANUAL. AF_12/2014</v>
          </cell>
          <cell r="C5051" t="str">
            <v>m²</v>
          </cell>
          <cell r="D5051">
            <v>70.2</v>
          </cell>
        </row>
        <row r="5052">
          <cell r="A5052">
            <v>89296</v>
          </cell>
          <cell r="B5052" t="str">
            <v>ALVENARIA EStRUtURAL DE BLOCOS CERÂmICOS 14X19X29, (ESPESSURA DE 14 Cm), PARA PAREDES COm ÁREA LÍQUIDA mAIOR OU IGUAL A 6m², COm VÃOS, UtILIZANDO PALhEtA E ARGAmASSA DE ASSENtAmENtO COm PREPARO Em BEtONEIRA. AF_12/2014</v>
          </cell>
          <cell r="C5052" t="str">
            <v>m²</v>
          </cell>
          <cell r="D5052">
            <v>61.46</v>
          </cell>
        </row>
        <row r="5053">
          <cell r="A5053">
            <v>89297</v>
          </cell>
          <cell r="B5053" t="str">
            <v>ALVENARIA EStRUtURAL DE BLOCOS CERÂmICOS 14X19X29, (ESPESSURA DE 14 Cm), PARA PAREDES COm ÁREA LÍQUIDA mAIOR OU IGUAL A 6m², COm VÃOS, UtILIZANDO PALhEtA E ARGAmASSA DE ASSENtAmENtO COm PREPARO mANUAL. AF_12/2014</v>
          </cell>
          <cell r="C5053" t="str">
            <v>m²</v>
          </cell>
          <cell r="D5053">
            <v>62.75</v>
          </cell>
        </row>
        <row r="5054">
          <cell r="A5054">
            <v>89298</v>
          </cell>
          <cell r="B5054" t="str">
            <v>ALVENARIA EStRUtURAL DE BLOCOS CERÂmICOS 14X19X39, (ESPESSURA DE 14 Cm), PARA PAREDES COm ÁREA LÍQUIDA mENOR QUE 6m², SEm VÃOS, UtILIZANDO COLhER DE PEDREIRO E ARGAmASSA DE ASSENtAmENtO COm PREPARO Em BEtONEIRA. AF_12/2014</v>
          </cell>
          <cell r="C5054" t="str">
            <v>m²</v>
          </cell>
          <cell r="D5054">
            <v>63.96</v>
          </cell>
        </row>
        <row r="5055">
          <cell r="A5055">
            <v>89299</v>
          </cell>
          <cell r="B5055" t="str">
            <v>ALVENARIA EStRUtURAL DE BLOCOS CERÂmICOS 14X19X39, (ESPESSURA DE 14 Cm), PARA PAREDES COm ÁREA LÍQUIDA mENOR QUE 6m², SEm VÃOS, UtILIZANDO COLhER DE PEDREIRO E ARGAmASSA DE ASSENtAmENtO COm PREPARO mANUAL. AF_12/2014</v>
          </cell>
          <cell r="C5055" t="str">
            <v>m²</v>
          </cell>
          <cell r="D5055">
            <v>65.61</v>
          </cell>
        </row>
        <row r="5056">
          <cell r="A5056">
            <v>89300</v>
          </cell>
          <cell r="B5056" t="str">
            <v>ALVENARIA EStRUtURAL DE BLOCOS CERÂmICOS 14X19X39, (ESPESSURA DE 14 Cm), PARA PAREDES COm ÁREA LÍQUIDA mAIOR OU IGUAL A 6m², SEm VÃOS, UtILIZANDO COLhER DE PEDREIRO E ARGAmASSA DE ASSENtAmENtO COm PREPARO Em BEtONEIRA. AF_12/2014</v>
          </cell>
          <cell r="C5056" t="str">
            <v>m²</v>
          </cell>
          <cell r="D5056">
            <v>59.17</v>
          </cell>
        </row>
        <row r="5057">
          <cell r="A5057">
            <v>89301</v>
          </cell>
          <cell r="B5057" t="str">
            <v>ALVENARIA EStRUtURAL DE BLOCOS CERÂmICOS 14X19X39, (ESPESSURA DE 14 Cm), PARA PAREDES COm ÁREA LÍQUIDA mAIOR OU IGUAL A 6m², SEm VÃOS, UtILIZANDO COLhER DE PEDREIRO E ARGAmASSA DE ASSENtAmENtO COm PREPARO mANUAL. AF_12/2014</v>
          </cell>
          <cell r="C5057" t="str">
            <v>m²</v>
          </cell>
          <cell r="D5057">
            <v>60.82</v>
          </cell>
        </row>
        <row r="5058">
          <cell r="A5058">
            <v>89302</v>
          </cell>
          <cell r="B5058" t="str">
            <v>ALVENARIA EStRUtURAL DE BLOCOS CERÂmICOS 14X19X39, (ESPESSURA DE 14 Cm), PARA PAREDES COm ÁREA LÍQUIDA mENOR QUE 6m², COm VÃOS, UtILIZANDO COLhER DE PEDREIRO E ARGAmASSA DE ASSENtAmENtO COm PREPARO Em BEtONEIRA. AF_12/2014</v>
          </cell>
          <cell r="C5058" t="str">
            <v>m²</v>
          </cell>
          <cell r="D5058">
            <v>72.010000000000005</v>
          </cell>
        </row>
        <row r="5059">
          <cell r="A5059">
            <v>89303</v>
          </cell>
          <cell r="B5059" t="str">
            <v>ALVENARIA EStRUtURAL DE BLOCOS CERÂmICOS 14X19X39, (ESPESSURA DE 14 Cm), PARA PAREDES COm ÁREA LÍQUIDA mENOR QUE 6m², COm VÃOS, UtILIZANDO COLhER DE PEDREIRO E ARGAmASSA DE ASSENtAmENtO COm PREPARO mANUAL. AF_12/2014</v>
          </cell>
          <cell r="C5059" t="str">
            <v>m²</v>
          </cell>
          <cell r="D5059">
            <v>73.66</v>
          </cell>
        </row>
        <row r="5060">
          <cell r="A5060">
            <v>89304</v>
          </cell>
          <cell r="B5060" t="str">
            <v>ALVENARIA EStRUtURAL DE BLOCOS CERÂmICOS 14X19X39, (ESPESSURA DE 14 Cm), PARA PAREDES COm ÁREA LÍQUIDA mAIOR OU IGUAL A 6m², COm VÃOS, UtILIZANDO COLhER DE PEDREIRO E ARGAmASSA DE ASSENtAmENtO COm PREPARO Em BEtONEIRA. AF_12/2014</v>
          </cell>
          <cell r="C5060" t="str">
            <v>m²</v>
          </cell>
          <cell r="D5060">
            <v>64.02</v>
          </cell>
        </row>
        <row r="5061">
          <cell r="A5061">
            <v>89305</v>
          </cell>
          <cell r="B5061" t="str">
            <v>ALVENARIA EStRUtURAL DE BLOCOS CERÂmICOS 14X19X39, (ESPESSURA DE 14 Cm), PARA PAREDES COm ÁREA LÍQUIDA mAIOR OU IGUAL A 6m², COm VÃOS, UtILIZANDO COLhER DE PEDREIRO E ARGAmASSA DE ASSENtAmENtO COm PREPARO mANUAL. AF_12/2014</v>
          </cell>
          <cell r="C5061" t="str">
            <v>m²</v>
          </cell>
          <cell r="D5061">
            <v>65.67</v>
          </cell>
        </row>
        <row r="5062">
          <cell r="A5062">
            <v>89306</v>
          </cell>
          <cell r="B5062" t="str">
            <v>ALVENARIA EStRUtURAL DE BLOCOS CERÂmICOS 14X19X29, (ESPESSURA DE 14 Cm), PARA PAREDES COm ÁREA LÍQUIDA mENOR QUE 6m², SEm VÃOS, UtILIZANDO COLhER DE PEDREIRO E ARGAmASSA DE ASSENtAmENtO COm PREPARO Em BEtONEIRA. AF_12/2014</v>
          </cell>
          <cell r="C5062" t="str">
            <v>m²</v>
          </cell>
          <cell r="D5062">
            <v>73.81</v>
          </cell>
        </row>
        <row r="5063">
          <cell r="A5063">
            <v>89307</v>
          </cell>
          <cell r="B5063" t="str">
            <v>ALVENARIA EStRUtURAL DE BLOCOS CERÂmICOS 14X19X29, (ESPESSURA DE 14 Cm), PARA PAREDES COm ÁREA LÍQUIDA mENOR QUE 6m², SEm VÃOS, UtILIZANDO COLhER DE PEDREIRO E ARGAmASSA DE ASSENtAmENtO COm PREPARO mANUAL. AF_12/2014</v>
          </cell>
          <cell r="C5063" t="str">
            <v>m²</v>
          </cell>
          <cell r="D5063">
            <v>75.63</v>
          </cell>
        </row>
        <row r="5064">
          <cell r="A5064">
            <v>89308</v>
          </cell>
          <cell r="B5064" t="str">
            <v>ALVENARIA EStRUtURAL DE BLOCOS CERÂmICOS 14X19X29, (ESPESSURA DE 14 Cm), PARA PAREDES COm ÁREA LÍQUIDA mAIOR OU IGUAL A 6m², SEm VÃOS, UtILIZANDO COLhER DE PEDREIRO E ARGAmASSA DE ASSENtAmENtO COm PREPARO Em BEtONEIRA. AF_12/2014</v>
          </cell>
          <cell r="C5064" t="str">
            <v>m²</v>
          </cell>
          <cell r="D5064">
            <v>69.099999999999994</v>
          </cell>
        </row>
        <row r="5065">
          <cell r="A5065">
            <v>89309</v>
          </cell>
          <cell r="B5065" t="str">
            <v>ALVENARIA EStRUtURAL DE BLOCOS CERÂmICOS 14X19X29, (ESPESSURA DE 14 Cm), PARA PAREDES COm ÁREA LÍQUIDA mAIOR OU IGUAL A 6m², SEm VÃOS, UtILIZANDO COLhER DE PEDREIRO E ARGAmASSA DE ASSENtAmENtO COm PREPARO mANUAL. AF_12/2014</v>
          </cell>
          <cell r="C5065" t="str">
            <v>m²</v>
          </cell>
          <cell r="D5065">
            <v>70.92</v>
          </cell>
        </row>
        <row r="5066">
          <cell r="A5066">
            <v>89310</v>
          </cell>
          <cell r="B5066" t="str">
            <v>ALVENARIA EStRUtURAL DE BLOCOS CERÂmICOS 14X19X29, (ESPESSURA DE 14 Cm), PARA PAREDES COm ÁREA LÍQUIDA mENOR QUE 6m², COm VÃOS, UtILIZANDO COLhER DE PEDREIRO E ARGAmASSA DE ASSENtAmENtO COm PREPARO Em BEtONEIRA. AF_12/2014</v>
          </cell>
          <cell r="C5066" t="str">
            <v>m²</v>
          </cell>
          <cell r="D5066">
            <v>83.51</v>
          </cell>
        </row>
        <row r="5067">
          <cell r="A5067">
            <v>89311</v>
          </cell>
          <cell r="B5067" t="str">
            <v>ALVENARIA EStRUtURAL DE BLOCOS CERÂmICOS 14X19X29, (ESPESSURA DE 14 Cm), PARA PAREDES COm ÁREA LÍQUIDA mENOR QUE 6m², COm VÃOS, UtILIZANDO COLhER DE PEDREIRO E ARGAmASSA DE ASSENtAmENtO COm PREPARO mANUAL. AF_12/2014</v>
          </cell>
          <cell r="C5067" t="str">
            <v>m²</v>
          </cell>
          <cell r="D5067">
            <v>85.33</v>
          </cell>
        </row>
        <row r="5068">
          <cell r="A5068">
            <v>89312</v>
          </cell>
          <cell r="B5068" t="str">
            <v>ALVENARIA EStRUtURAL DE BLOCOS CERÂmICOS 14X19X29, (ESPESSURA DE 14 Cm), PARA PAREDES COm ÁREA LÍQUIDA mAIOR OU IGUAL A 6m², COm VÃOS, UtILIZANDO COLhER DE PEDREIRO E ARGAmASSA DE ASSENtAmENtO COm PREPARO Em BEtONEIRA. AF_12/2014</v>
          </cell>
          <cell r="C5068" t="str">
            <v>m²</v>
          </cell>
          <cell r="D5068">
            <v>74.84</v>
          </cell>
        </row>
        <row r="5069">
          <cell r="A5069">
            <v>89313</v>
          </cell>
          <cell r="B5069" t="str">
            <v>ALVENARIA EStRUtURAL DE BLOCOS CERÂmICOS 14X19X29, (ESPESSURA DE 14 Cm), PARA PAREDES COm ÁREA LÍQUIDA mAIOR OU IGUAL A 6m², COm VÃOS, UtILIZANDO COLhER DE PEDREIRO E ARGAmASSA DE ASSENtAmENtO COm PREPARO mANUAL. AF_12/2014</v>
          </cell>
          <cell r="C5069" t="str">
            <v>m²</v>
          </cell>
          <cell r="D5069">
            <v>76.66</v>
          </cell>
        </row>
        <row r="5070">
          <cell r="A5070">
            <v>95465</v>
          </cell>
          <cell r="B5070" t="str">
            <v>COBOGO CERAmICO (ELEmENtO VAZADO), 9X20X20Cm, ASSENtADO COm ARGAmASSA tRACO 1:4 DE CImENtO E AREIA</v>
          </cell>
          <cell r="C5070" t="str">
            <v>m²</v>
          </cell>
          <cell r="D5070">
            <v>133.1</v>
          </cell>
        </row>
        <row r="5071">
          <cell r="A5071">
            <v>87447</v>
          </cell>
          <cell r="B5071" t="str">
            <v>ALVENARIA DE VEDAÇÃO DE BLOCOS VAZADOS DE CONCREtO DE 9X19X39Cm (ESPESSURA 9Cm) DE PAREDES COm ÁREA LÍQUIDA mENOR QUE 6m² SEm VÃOS E ARGAmASSA DE ASSENtAmENtO COm PREPARO Em BEtONEIRA. AF_06/2014</v>
          </cell>
          <cell r="C5071" t="str">
            <v>m²</v>
          </cell>
          <cell r="D5071">
            <v>55.61</v>
          </cell>
        </row>
        <row r="5072">
          <cell r="A5072">
            <v>87448</v>
          </cell>
          <cell r="B5072" t="str">
            <v>ALVENARIA DE VEDAÇÃO DE BLOCOS VAZADOS DE CONCREtO DE 9X19X39Cm (ESPESSURA 9Cm) DE PAREDES COm ÁREA LÍQUIDA mENOR QUE 6m² SEm VÃOS E ARGAmASSA DE ASSENtAmENtO COm PREPARO mANUAL. AF_06/2014</v>
          </cell>
          <cell r="C5072" t="str">
            <v>m²</v>
          </cell>
          <cell r="D5072">
            <v>56.13</v>
          </cell>
        </row>
        <row r="5073">
          <cell r="A5073">
            <v>87449</v>
          </cell>
          <cell r="B5073" t="str">
            <v>ALVENARIA DE VEDAÇÃO DE BLOCOS VAZADOS DE CONCREtO DE 14X19X39Cm (ESPESSURA 14Cm) DE PAREDES COm ÁREA LÍQUIDA mENOR QUE 6m² SEm VÃOS E ARGAmASSA DE ASSENtAmENtO COm PREPARO Em BEtONEIRA. AF_06/2014</v>
          </cell>
          <cell r="C5073" t="str">
            <v>m²</v>
          </cell>
          <cell r="D5073">
            <v>70.650000000000006</v>
          </cell>
        </row>
        <row r="5074">
          <cell r="A5074">
            <v>87450</v>
          </cell>
          <cell r="B5074" t="str">
            <v>ALVENARIA DE VEDAÇÃO DE BLOCOS VAZADOS DE CONCREtO DE 14X19X39Cm (ESPESSURA 14Cm) DE PAREDES COm ÁREA LÍQUIDA mENOR QUE 6m² SEm VÃOS E ARGAmASSA DE ASSENtAmENtO COm PREPARO mANUAL. AF_06/2014</v>
          </cell>
          <cell r="C5074" t="str">
            <v>m²</v>
          </cell>
          <cell r="D5074">
            <v>71.67</v>
          </cell>
        </row>
        <row r="5075">
          <cell r="A5075">
            <v>87451</v>
          </cell>
          <cell r="B5075" t="str">
            <v>ALVENARIA DE VEDAÇÃO DE BLOCOS VAZADOS DE CONCREtO DE 19X19X39Cm (ESPESSURA 19Cm) DE PAREDES COm ÁREA LÍQUIDA mENOR QUE 6m² SEm VÃOS E ARGAmASSA DE ASSENtAmENtO COm PREPARO Em BEtONEIRA. AF_06/2014</v>
          </cell>
          <cell r="C5075" t="str">
            <v>m²</v>
          </cell>
          <cell r="D5075">
            <v>86.02</v>
          </cell>
        </row>
        <row r="5076">
          <cell r="A5076">
            <v>87452</v>
          </cell>
          <cell r="B5076" t="str">
            <v>ALVENARIA DE VEDAÇÃO DE BLOCOS VAZADOS DE CONCREtO DE 19X19X39Cm (ESPESSURA 19Cm) DE PAREDES COm ÁREA LÍQUIDA mENOR QUE 6m² SEm VÃOS E ARGAmASSA DE ASSENtAmENtO COm PREPARO mANUAL. AF_06/2014</v>
          </cell>
          <cell r="C5076" t="str">
            <v>m²</v>
          </cell>
          <cell r="D5076">
            <v>86.5</v>
          </cell>
        </row>
        <row r="5077">
          <cell r="A5077">
            <v>87453</v>
          </cell>
          <cell r="B5077" t="str">
            <v>ALVENARIA DE VEDAÇÃO DE BLOCOS VAZADOS DE CONCREtO DE 9X19X39Cm (ESPESSURA 9Cm) DE PAREDES COm ÁREA LÍQUIDA mAIOR OU IGUAL A 6m² SEm VÃOS E ARGAmASSA DE ASSENtAmENtO COm PREPARO Em BEtONEIRA. AF_06/2014</v>
          </cell>
          <cell r="C5077" t="str">
            <v>m²</v>
          </cell>
          <cell r="D5077">
            <v>51.79</v>
          </cell>
        </row>
        <row r="5078">
          <cell r="A5078">
            <v>87454</v>
          </cell>
          <cell r="B5078" t="str">
            <v>ALVENARIA DE VEDAÇÃO DE BLOCOS VAZADOS DE CONCREtO DE 9X19X39Cm (ESPESSURA 9Cm) DE PAREDES COm ÁREA LÍQUIDA mAIOR OU IGUAL A 6m² SEm VÃOS E ARGAmASSA DE ASSENtAmENtO COm PREPARO mANUAL. AF_06/2014</v>
          </cell>
          <cell r="C5078" t="str">
            <v>m²</v>
          </cell>
          <cell r="D5078">
            <v>52.66</v>
          </cell>
        </row>
        <row r="5079">
          <cell r="A5079">
            <v>87455</v>
          </cell>
          <cell r="B5079" t="str">
            <v>ALVENARIA DE VEDAÇÃO DE BLOCOS VAZADOS DE CONCREtO DE 14X19X39Cm (ESPESSURA 14Cm) DE PAREDES COm ÁREA LÍQUIDA mAIOR OU IGUAL A 6m² SEm VÃOS E ARGAmASSA DE ASSENtAmENtO COm PREPARO Em BEtONEIRA. AF_06/2014</v>
          </cell>
          <cell r="C5079" t="str">
            <v>m²</v>
          </cell>
          <cell r="D5079">
            <v>66.03</v>
          </cell>
        </row>
        <row r="5080">
          <cell r="A5080">
            <v>87456</v>
          </cell>
          <cell r="B5080" t="str">
            <v>ALVENARIA DE VEDAÇÃO DE BLOCOS VAZADOS DE CONCREtO DE 14X19X39Cm (ESPESSURA 14Cm) DE PAREDES COm ÁREA LÍQUIDA mAIOR OU IGUAL A 6m² SEm VÃOS E ARGAmASSA DE ASSENtAmENtO COm PREPARO mANUAL. AF_06/2014</v>
          </cell>
          <cell r="C5080" t="str">
            <v>m²</v>
          </cell>
          <cell r="D5080">
            <v>67.42</v>
          </cell>
        </row>
        <row r="5081">
          <cell r="A5081">
            <v>87457</v>
          </cell>
          <cell r="B5081" t="str">
            <v>ALVENARIA DE VEDAÇÃO DE BLOCOS VAZADOS DE CONCREtO DE 19X19X39Cm (ESPESSURA 19Cm) DE PAREDES COm ÁREA LÍQUIDA mAIOR OU IGUAL A 6m² SEm VÃOS E ARGAmASSA DE ASSENtAmENtO COm PREPARO Em BEtONEIRA. AF_06/2014</v>
          </cell>
          <cell r="C5081" t="str">
            <v>m²</v>
          </cell>
          <cell r="D5081">
            <v>80.52</v>
          </cell>
        </row>
        <row r="5082">
          <cell r="A5082">
            <v>87458</v>
          </cell>
          <cell r="B5082" t="str">
            <v>ALVENARIA DE VEDAÇÃO DE BLOCOS VAZADOS DE CONCREtO DE 19X19X39Cm (ESPESSURA 19Cm) DE PAREDES COm ÁREA LÍQUIDA mAIOR OU IGUAL A 6m² SEm VÃOS E ARGAmASSA DE ASSENtAmENtO COm PREPARO mANUAL. AF_06/2014</v>
          </cell>
          <cell r="C5082" t="str">
            <v>m²</v>
          </cell>
          <cell r="D5082">
            <v>81.790000000000006</v>
          </cell>
        </row>
        <row r="5083">
          <cell r="A5083">
            <v>87459</v>
          </cell>
          <cell r="B5083" t="str">
            <v>ALVENARIA DE VEDAÇÃO DE BLOCOS VAZADOS DE CONCREtO DE 9X19X39Cm (ESPESSURA 9Cm) DE PAREDES COm ÁREA LÍQUIDA mENOR QUE 6m² COm VÃOS E ARGAmASSA DE ASSENtAmENtO COm PREPARO Em BEtONEIRA. AF_06/2014</v>
          </cell>
          <cell r="C5083" t="str">
            <v>m²</v>
          </cell>
          <cell r="D5083">
            <v>62.18</v>
          </cell>
        </row>
        <row r="5084">
          <cell r="A5084">
            <v>87460</v>
          </cell>
          <cell r="B5084" t="str">
            <v>ALVENARIA DE VEDAÇÃO DE BLOCOS VAZADOS DE CONCREtO DE 9X19X39Cm (ESPESSURA 9Cm) DE PAREDES COm ÁREA LÍQUIDA mENOR QUE 6m² COm VÃOS E ARGAmASSA DE ASSENtAmENtO COm PREPARO mANUAL. AF_06/2014</v>
          </cell>
          <cell r="C5084" t="str">
            <v>m²</v>
          </cell>
          <cell r="D5084">
            <v>63.05</v>
          </cell>
        </row>
        <row r="5085">
          <cell r="A5085">
            <v>87461</v>
          </cell>
          <cell r="B5085" t="str">
            <v>ALVENARIA DE VEDAÇÃO DE BLOCOS VAZADOS DE CONCREtO DE 14X19X39Cm (ESPESSURA 14Cm) DE PAREDES COm ÁREA LÍQUIDA mENOR QUE 6m² COm VÃOS E ARGAmASSA DE ASSENtAmENtO COm PREPARO Em BEtONEIRA. AF_06/2014</v>
          </cell>
          <cell r="C5085" t="str">
            <v>m²</v>
          </cell>
          <cell r="D5085">
            <v>77.28</v>
          </cell>
        </row>
        <row r="5086">
          <cell r="A5086">
            <v>87462</v>
          </cell>
          <cell r="B5086" t="str">
            <v>ALVENARIA DE VEDAÇÃO DE BLOCOS VAZADOS DE CONCREtO DE 14X19X39Cm (ESPESSURA 14Cm) DE PAREDES COm ÁREA LÍQUIDA mENOR QUE 6m² COm VÃOS E ARGAmASSA DE ASSENtAmENtO COm PREPARO mANUAL. AF_06/2014</v>
          </cell>
          <cell r="C5086" t="str">
            <v>m²</v>
          </cell>
          <cell r="D5086">
            <v>78.3</v>
          </cell>
        </row>
        <row r="5087">
          <cell r="A5087">
            <v>87463</v>
          </cell>
          <cell r="B5087" t="str">
            <v>ALVENARIA DE VEDAÇÃO DE BLOCOS VAZADOS DE CONCREtO DE 19X19X39Cm (ESPESSURA 19Cm) DE PAREDES COm ÁREA LÍQUIDA mENOR QUE 6m² COm VÃOS E ARGAmASSA DE ASSENtAmENtO COm PREPARO Em BEtONEIRA. AF_06/2014</v>
          </cell>
          <cell r="C5087" t="str">
            <v>m²</v>
          </cell>
          <cell r="D5087">
            <v>91.91</v>
          </cell>
        </row>
        <row r="5088">
          <cell r="A5088">
            <v>87464</v>
          </cell>
          <cell r="B5088" t="str">
            <v>ALVENARIA DE VEDAÇÃO DE BLOCOS VAZADOS DE CONCREtO DE 19X19X39Cm (ESPESSURA 19Cm) DE PAREDES COm ÁREA LÍQUIDA mENOR QUE 6m² COm VÃOS E ARGAmASSA DE ASSENtAmENtO COm PREPARO mANUAL. AF_06/2014</v>
          </cell>
          <cell r="C5088" t="str">
            <v>m²</v>
          </cell>
          <cell r="D5088">
            <v>93.18</v>
          </cell>
        </row>
        <row r="5089">
          <cell r="A5089">
            <v>87465</v>
          </cell>
          <cell r="B5089" t="str">
            <v>ALVENARIA DE VEDAÇÃO DE BLOCOS VAZADOS DE CONCREtO DE 9X19X39Cm (ESPESSURA 9Cm) DE PAREDES COm ÁREA LÍQUIDA mAIOR OU IGUAL A 6m² COm VÃOS E ARGAmASSA DE ASSENtAmENtO COm PREPARO Em BEtONEIRA. AF_06/2014</v>
          </cell>
          <cell r="C5089" t="str">
            <v>m²</v>
          </cell>
          <cell r="D5089">
            <v>55.51</v>
          </cell>
        </row>
        <row r="5090">
          <cell r="A5090">
            <v>87466</v>
          </cell>
          <cell r="B5090" t="str">
            <v>ALVENARIA DE VEDAÇÃO DE BLOCOS VAZADOS DE CONCREtO DE 9X19X39Cm (ESPESSURA 9Cm) DE PAREDES COm ÁREA LÍQUIDA mAIOR OU IGUAL A 6m² COm VÃOS E ARGAmASSA DE ASSENtAmENtO COm PREPARO mANUAL. AF_06/2014</v>
          </cell>
          <cell r="C5090" t="str">
            <v>m²</v>
          </cell>
          <cell r="D5090">
            <v>56.38</v>
          </cell>
        </row>
        <row r="5091">
          <cell r="A5091">
            <v>87467</v>
          </cell>
          <cell r="B5091" t="str">
            <v>ALVENARIA DE VEDAÇÃO DE BLOCOS VAZADOS DE CONCREtO DE 14X19X39Cm (ESPESSURA 14Cm) DE PAREDES COm ÁREA LÍQUIDA mAIOR OU IGUAL A 6m² COm VÃOS E ARGAmASSA DE ASSENtAmENtO COm PREPARO Em BEtONEIRA. AF_06/2014</v>
          </cell>
          <cell r="C5091" t="str">
            <v>m²</v>
          </cell>
          <cell r="D5091">
            <v>70.16</v>
          </cell>
        </row>
        <row r="5092">
          <cell r="A5092">
            <v>87468</v>
          </cell>
          <cell r="B5092" t="str">
            <v>ALVENARIA DE VEDAÇÃO DE BLOCOS VAZADOS DE CONCREtO DE 14X19X39Cm (ESPESSURA 14Cm) DE PAREDES COm ÁREA LÍQUIDA mAIOR OU IGUAL A 6m² COm VÃOS E ARGAmASSA DE ASSENtAmENtO COm PREPARO mANUAL. AF_06/2014</v>
          </cell>
          <cell r="C5092" t="str">
            <v>m²</v>
          </cell>
          <cell r="D5092">
            <v>71.180000000000007</v>
          </cell>
        </row>
        <row r="5093">
          <cell r="A5093">
            <v>87469</v>
          </cell>
          <cell r="B5093" t="str">
            <v>ALVENARIA DE VEDAÇÃO DE BLOCOS VAZADOS DE CONCREtO DE 19X19X39Cm (ESPESSURA 19Cm) DE PAREDES COm ÁREA LÍQUIDA mAIOR OU IGUAL A 6m² COm VÃOS E ARGAmASSA DE ASSENtAmENtO COm PREPARO Em BEtONEIRA. AF_06/2014</v>
          </cell>
          <cell r="C5093" t="str">
            <v>m²</v>
          </cell>
          <cell r="D5093">
            <v>84.81</v>
          </cell>
        </row>
        <row r="5094">
          <cell r="A5094">
            <v>87470</v>
          </cell>
          <cell r="B5094" t="str">
            <v>ALVENARIA DE VEDAÇÃO DE BLOCOS VAZADOS DE CONCREtO DE 19X19X39Cm (ESPESSURA 19Cm) DE PAREDES COm ÁREA LÍQUIDA mAIOR OU IGUAL A 6m² COm VÃOS E ARGAmASSA DE ASSENtAmENtO COm PREPARO mANUAL. AF_06/2014</v>
          </cell>
          <cell r="C5094" t="str">
            <v>m²</v>
          </cell>
          <cell r="D5094">
            <v>86.08</v>
          </cell>
        </row>
        <row r="5095">
          <cell r="A5095">
            <v>89044</v>
          </cell>
          <cell r="B5095" t="str">
            <v>(COmPOSIÇÃO REPRESENtAtIVA) DO SERVIÇO DE ALVENARIA DE VEDAÇÃO DE BLOCOS VAZADOS DE CONCREtO DE 9X19X39Cm (ESPESSURA 9Cm), PARA EDIFICAÇÃO hABItACIONAL mULtIFAmILIAR (PRÉDIO). AF_11/2014</v>
          </cell>
          <cell r="C5095" t="str">
            <v>m²</v>
          </cell>
          <cell r="D5095">
            <v>55.57</v>
          </cell>
        </row>
        <row r="5096">
          <cell r="A5096">
            <v>89169</v>
          </cell>
          <cell r="B5096" t="str">
            <v>(COmPOSIÇÃO REPRESENtAtIVA) DO SERVIÇO DE ALVENARIA DE VEDAÇÃO DE BLOCOS VAZADOS DE CONCREtO DE 9X19X39Cm (ESPESSURA 9Cm), PARA EDIFICAÇÃO hABItACIONAL un.IFAmILIAR (CASA) E EDIFICAÇÃO PÚBLICA PADRÃO. AF_11/2014</v>
          </cell>
          <cell r="C5096" t="str">
            <v>m²</v>
          </cell>
          <cell r="D5096">
            <v>56.4</v>
          </cell>
        </row>
        <row r="5097">
          <cell r="A5097">
            <v>89978</v>
          </cell>
          <cell r="B5097" t="str">
            <v>(COmPOSIÇÃO REPRESENtAtIVA) DO SERVIÇO DE ALVENARIA DE VEDAÇÃO DE BLOCOS VAZADOS DE CONCREtO DE 14X19X39Cm (ESPESSURA 14Cm), PARA EDIFICAÇÃO hABItACIONAL un.IFAmILIAR (CASA) E EDIFICAÇÃO PÚBLICA PADRÃO. AF_12/2014</v>
          </cell>
          <cell r="C5097" t="str">
            <v>m²</v>
          </cell>
          <cell r="D5097">
            <v>71.17</v>
          </cell>
        </row>
        <row r="5098">
          <cell r="A5098" t="str">
            <v>73937/1</v>
          </cell>
          <cell r="B5098" t="str">
            <v>COBOGO DE CONCREtO (ELEmENtO VAZADO), 7X50X50Cm, ASSENtADO COm ARGAmASSA tRACO 1:4 (CImENtO E AREIA)</v>
          </cell>
          <cell r="C5098" t="str">
            <v>m²</v>
          </cell>
          <cell r="D5098">
            <v>130.84</v>
          </cell>
        </row>
        <row r="5099">
          <cell r="A5099" t="str">
            <v>73937/3</v>
          </cell>
          <cell r="B5099" t="str">
            <v>COBOGO DE CONCREtO (ELEmENtO VAZADO), 7X50X50Cm, ASSENtADO COm ARGAmASSA tRACO 1:3 (CImENtO E AREIA)</v>
          </cell>
          <cell r="C5099" t="str">
            <v>m²</v>
          </cell>
          <cell r="D5099">
            <v>131.07</v>
          </cell>
        </row>
        <row r="5100">
          <cell r="A5100" t="str">
            <v>73937/5</v>
          </cell>
          <cell r="B5100" t="str">
            <v>COBOGO DE CONCREtO (ELEmENtO VAZADO), 10X29X39Cm ABERtURA COm VIDRO, ASSENtADO COm ARGAmASSA tRACO 1:4 (CImENtO E AREIA mEDIA NAO PENEIRADA)</v>
          </cell>
          <cell r="C5100" t="str">
            <v>m²</v>
          </cell>
          <cell r="D5100">
            <v>229.93</v>
          </cell>
        </row>
        <row r="5101">
          <cell r="A5101">
            <v>89453</v>
          </cell>
          <cell r="B5101" t="str">
            <v>ALVENARIA DE BLOCOS DE CONCREtO EStRUtURAL 14X19X39 Cm, (ESPESSURA 14 Cm), FBK = 4,5 mPA, PARA PAREDES COm ÁREA LÍQUIDA mENOR QUE 6m², SEm VÃOS, UtILIZANDO PALhEtA. AF_12/2014</v>
          </cell>
          <cell r="C5101" t="str">
            <v>m²</v>
          </cell>
          <cell r="D5101">
            <v>63.5</v>
          </cell>
        </row>
        <row r="5102">
          <cell r="A5102">
            <v>89454</v>
          </cell>
          <cell r="B5102" t="str">
            <v>ALVENARIA DE BLOCOS DE CONCREtO EStRUtURAL 14X19X39 Cm, (ESPESSURA 14 Cm), FBK = 4,5 mPA, PARA PAREDES COm ÁREA LÍQUIDA mAIOR OU IGUAL A 6m², SEm VÃOS, UtILIZANDO PALhEtA. AF_12/2014</v>
          </cell>
          <cell r="C5102" t="str">
            <v>m²</v>
          </cell>
          <cell r="D5102">
            <v>60.78</v>
          </cell>
        </row>
        <row r="5103">
          <cell r="A5103">
            <v>89455</v>
          </cell>
          <cell r="B5103" t="str">
            <v>ALVENARIA DE BLOCOS DE CONCREtO EStRUtURAL 14X19X39 Cm, (ESPESSURA 14 Cm) FBK = 14,0 mPA, PARA PAREDES COm ÁREA LÍQUIDA mENOR QUE 6m², SEm VÃOS, UtILIZANDO PALhEtA. AF_12/2014</v>
          </cell>
          <cell r="C5103" t="str">
            <v>m²</v>
          </cell>
          <cell r="D5103">
            <v>79.27</v>
          </cell>
        </row>
        <row r="5104">
          <cell r="A5104">
            <v>89456</v>
          </cell>
          <cell r="B5104" t="str">
            <v>ALVENARIA DE BLOCOS DE CONCREtO EStRUtURAL 14X19X39 Cm, (ESPESSURA 14 Cm) FBK = 14,0 mPA, PARA PAREDES COm ÁREA LÍQUIDA mAIOR OU IGUAL A 6m², SEm VÃOS, UtILIZANDO PALhEtA. AF_12/2014</v>
          </cell>
          <cell r="C5104" t="str">
            <v>m²</v>
          </cell>
          <cell r="D5104">
            <v>75.94</v>
          </cell>
        </row>
        <row r="5105">
          <cell r="A5105">
            <v>89457</v>
          </cell>
          <cell r="B5105" t="str">
            <v>ALVENARIA DE BLOCOS DE CONCREtO EStRUtURAL 14X19X39 Cm, (ESPESSURA 14 Cm), FBK = 4,5 mPA, PARA PAREDES COm ÁREA LÍQUIDA mENOR QUE 6m², COm VÃOS, UtILIZANDO PALhEtA. AF_12/2014</v>
          </cell>
          <cell r="C5105" t="str">
            <v>m²</v>
          </cell>
          <cell r="D5105">
            <v>67.739999999999995</v>
          </cell>
        </row>
        <row r="5106">
          <cell r="A5106">
            <v>89458</v>
          </cell>
          <cell r="B5106" t="str">
            <v>ALVENARIA DE BLOCOS DE CONCREtO EStRUtURAL 14X19X39 Cm, (ESPESSURA 14 Cm), FBK = 4,5 mPA, PARA PAREDES COm ÁREA LÍQUIDA mAIOR OU IGUAL A 6m², COm VÃOS, UtILIZANDO PALhEtA. AF_12/2014</v>
          </cell>
          <cell r="C5106" t="str">
            <v>m²</v>
          </cell>
          <cell r="D5106">
            <v>63.18</v>
          </cell>
        </row>
        <row r="5107">
          <cell r="A5107">
            <v>89459</v>
          </cell>
          <cell r="B5107" t="str">
            <v>ALVENARIA DE BLOCOS DE CONCREtO EStRUtURAL 14X19X39 Cm, (ESPESSURA 14 Cm) FBK = 14,0 mPA, PARA PAREDES COm ÁREA LÍQUIDA mENOR QUE 6m², COm VÃOS, UtILIZANDO PALhEtA. AF_12/2014</v>
          </cell>
          <cell r="C5107" t="str">
            <v>m²</v>
          </cell>
          <cell r="D5107">
            <v>85.12</v>
          </cell>
        </row>
        <row r="5108">
          <cell r="A5108">
            <v>89460</v>
          </cell>
          <cell r="B5108" t="str">
            <v>ALVENARIA DE BLOCOS DE CONCREtO EStRUtURAL 14X19X39 Cm, (ESPESSURA 14 Cm) FBK = 14,0 mPA, PARA PAREDES COm ÁREA LÍQUIDA mAIOR OU IGUAL A 6m², COm VÃOS, UtILIZANDO PALhEtA. AF_12/2014</v>
          </cell>
          <cell r="C5108" t="str">
            <v>m²</v>
          </cell>
          <cell r="D5108">
            <v>79.48</v>
          </cell>
        </row>
        <row r="5109">
          <cell r="A5109">
            <v>89462</v>
          </cell>
          <cell r="B5109" t="str">
            <v>ALVENARIA DE BLOCOS DE CONCREtO EStRUtURAL 14X19X29 Cm, (ESPESSURA 14 Cm), FBK = 4,5 mPA, PARA PAREDES COm ÁREA LÍQUIDA mENOR QUE 6m², SEm VÃOS, UtILIZANDO PALhEtA. AF_12/2014</v>
          </cell>
          <cell r="C5109" t="str">
            <v>m²</v>
          </cell>
          <cell r="D5109">
            <v>73.34</v>
          </cell>
        </row>
        <row r="5110">
          <cell r="A5110">
            <v>89463</v>
          </cell>
          <cell r="B5110" t="str">
            <v>ALVENARIA DE BLOCOS DE CONCREtO EStRUtURAL 14X19X29 Cm, (ESPESSURA 14 Cm), FBK = 4,5 mPA, PARA PAREDES COm ÁREA LÍQUIDA mAIOR OU IGUAL A 6m², SEm VÃOS, UtILIZANDO PALhEtA. AF_12/2014</v>
          </cell>
          <cell r="C5110" t="str">
            <v>m²</v>
          </cell>
          <cell r="D5110">
            <v>70.95</v>
          </cell>
        </row>
        <row r="5111">
          <cell r="A5111">
            <v>89464</v>
          </cell>
          <cell r="B5111" t="str">
            <v>ALVENARIA DE BLOCOS DE CONCREtO EStRUtURAL 14X19X29 Cm, (ESPESSURA 14 Cm) FBK = 14,0 mPA, PARA PAREDES COm ÁREA LÍQUIDA mENOR QUE 6m², SEm VÃOS, UtILIZANDO PALhEtA. AF_12/2014</v>
          </cell>
          <cell r="C5111" t="str">
            <v>m²</v>
          </cell>
          <cell r="D5111">
            <v>98.66</v>
          </cell>
        </row>
        <row r="5112">
          <cell r="A5112">
            <v>89465</v>
          </cell>
          <cell r="B5112" t="str">
            <v>ALVENARIA DE BLOCOS DE CONCREtO EStRUtURAL 14X19X29 Cm, (ESPESSURA 14 Cm) FBK = 14,0 mPA, PARA PAREDES COm ÁREA LÍQUIDA mAIOR OU IGUAL A 6m², SEm VÃOS, UtILIZANDO PALhEtA. AF_12/2014</v>
          </cell>
          <cell r="C5112" t="str">
            <v>m²</v>
          </cell>
          <cell r="D5112">
            <v>95.73</v>
          </cell>
        </row>
        <row r="5113">
          <cell r="A5113">
            <v>89466</v>
          </cell>
          <cell r="B5113" t="str">
            <v>ALVENARIA DE BLOCOS DE CONCREtO EStRUtURAL 14X19X29 Cm, (ESPESSURA 14 Cm), FBK = 4,5 mPA, PARA PAREDES COm ÁREA LÍQUIDA mENOR QUE 6m², COm VÃOS, UtILIZANDO PALhEtA. AF_12/2014</v>
          </cell>
          <cell r="C5113" t="str">
            <v>m²</v>
          </cell>
          <cell r="D5113">
            <v>77.81</v>
          </cell>
        </row>
        <row r="5114">
          <cell r="A5114">
            <v>89467</v>
          </cell>
          <cell r="B5114" t="str">
            <v>ALVENARIA DE BLOCOS DE CONCREtO EStRUtURAL 14X19X29 Cm, (ESPESSURA 14 Cm), FBK = 4,5 mPA, PARA PAREDES COm ÁREA LÍQUIDA mAIOR OU IGUAL A 6m², COm VÃOS, UtILIZANDO PALhEtA. AF_12/2014</v>
          </cell>
          <cell r="C5114" t="str">
            <v>m²</v>
          </cell>
          <cell r="D5114">
            <v>73.36</v>
          </cell>
        </row>
        <row r="5115">
          <cell r="A5115">
            <v>89468</v>
          </cell>
          <cell r="B5115" t="str">
            <v>ALVENARIA DE BLOCOS DE CONCREtO EStRUtURAL 14X19X29 Cm, (ESPESSURA 14 Cm) FBK = 14,0 mPA, PARA PAREDES COm ÁREA LÍQUIDA mENOR QUE 6m², COm VÃOS, UtILIZANDO PALhEtA. AF_12/2014</v>
          </cell>
          <cell r="C5115" t="str">
            <v>m²</v>
          </cell>
          <cell r="D5115">
            <v>104.1</v>
          </cell>
        </row>
        <row r="5116">
          <cell r="A5116">
            <v>89469</v>
          </cell>
          <cell r="B5116" t="str">
            <v>ALVENARIA DE BLOCOS DE CONCREtO EStRUtURAL 14X19X29 Cm, (ESPESSURA 14 Cm) FBK = 14,0 mPA, PARA PAREDES COm ÁREA LÍQUIDA mAIOR OU IGUAL A 6m², COm VÃOS, UtILIZANDO PALhEtA. AF_12/2014</v>
          </cell>
          <cell r="C5116" t="str">
            <v>m²</v>
          </cell>
          <cell r="D5116">
            <v>98.66</v>
          </cell>
        </row>
        <row r="5117">
          <cell r="A5117">
            <v>89470</v>
          </cell>
          <cell r="B5117" t="str">
            <v>ALVENARIA DE BLOCOS DE CONCREtO EStRUtURAL 14X19X39 Cm, (ESPESSURA 14 Cm), FBK = 4,5 mPA, PARA PAREDES COm ÁREA LÍQUIDA mENOR QUE 6m², SEm VÃOS, UtILIZANDO COLhER DE PEDREIRO. AF_12/2014</v>
          </cell>
          <cell r="C5117" t="str">
            <v>m²</v>
          </cell>
          <cell r="D5117">
            <v>76.16</v>
          </cell>
        </row>
        <row r="5118">
          <cell r="A5118">
            <v>89471</v>
          </cell>
          <cell r="B5118" t="str">
            <v>ALVENARIA DE BLOCOS DE CONCREtO EStRUtURAL 14X19X39 Cm, (ESPESSURA 14 Cm), FBK = 4,5 mPA, PARA PAREDES COm ÁREA LÍQUIDA mAIOR OU IGUAL A 6m², SEm VÃOS, UtILIZANDO COLhER DE PEDREIRO. AF_12/2014</v>
          </cell>
          <cell r="C5118" t="str">
            <v>m²</v>
          </cell>
          <cell r="D5118">
            <v>73.44</v>
          </cell>
        </row>
        <row r="5119">
          <cell r="A5119">
            <v>89472</v>
          </cell>
          <cell r="B5119" t="str">
            <v>ALVENARIA DE BLOCOS DE CONCREtO EStRUtURAL 14X19X39 Cm, (ESPESSURA 14 Cm) FBK = 14,0 mPA, PARA PAREDES COm ÁREA LÍQUIDA mENOR QUE 6m², SEm VÃOS, UtILIZANDO COLhER DE PEDREIRO. AF_12/2014</v>
          </cell>
          <cell r="C5119" t="str">
            <v>m²</v>
          </cell>
          <cell r="D5119">
            <v>91.89</v>
          </cell>
        </row>
        <row r="5120">
          <cell r="A5120">
            <v>89473</v>
          </cell>
          <cell r="B5120" t="str">
            <v>ALVENARIA DE BLOCOS DE CONCREtO EStRUtURAL 14X19X39 Cm, (ESPESSURA 14 Cm) FBK = 14,0 mPA, PARA PAREDES COm ÁREA LÍQUIDA mAIOR OU IGUAL A 6m², SEm VÃOS, UtILIZANDO COLhER DE PEDREIRO. AF_12/2014</v>
          </cell>
          <cell r="C5120" t="str">
            <v>m²</v>
          </cell>
          <cell r="D5120">
            <v>88.79</v>
          </cell>
        </row>
        <row r="5121">
          <cell r="A5121">
            <v>89474</v>
          </cell>
          <cell r="B5121" t="str">
            <v>ALVENARIA DE BLOCOS DE CONCREtO EStRUtURAL 14X19X39 Cm, (ESPESSURA 14 Cm), FBK = 4,5 mPA, PARA PAREDES COm ÁREA LÍQUIDA mENOR QUE 6m², COm VÃOS, UtILIZANDO COLhER DE PEDREIRO. AF_12/2014</v>
          </cell>
          <cell r="C5121" t="str">
            <v>m²</v>
          </cell>
          <cell r="D5121">
            <v>84.08</v>
          </cell>
        </row>
        <row r="5122">
          <cell r="A5122">
            <v>89475</v>
          </cell>
          <cell r="B5122" t="str">
            <v>ALVENARIA DE BLOCOS DE CONCREtO EStRUtURAL 14X19X39 Cm, (ESPESSURA 14 Cm), FBK = 4,5 mPA, PARA PAREDES COm ÁREA LÍQUIDA mAIOR OU IGUAL A 6m², COm VÃOS, UtILIZANDO COLhER DE PEDREIRO. AF_12/2014</v>
          </cell>
          <cell r="C5122" t="str">
            <v>m²</v>
          </cell>
          <cell r="D5122">
            <v>77.84</v>
          </cell>
        </row>
        <row r="5123">
          <cell r="A5123">
            <v>89476</v>
          </cell>
          <cell r="B5123" t="str">
            <v>ALVENARIA DE BLOCOS DE CONCREtO EStRUtURAL 14X19X39 Cm, (ESPESSURA 14 Cm) FBK = 14,0 mPA, PARA PAREDES COm ÁREA LÍQUIDA mENOR QUE 6m², COm VÃOS, UtILIZANDO COLhER DE PEDREIRO. AF_12/2014</v>
          </cell>
          <cell r="C5123" t="str">
            <v>m²</v>
          </cell>
          <cell r="D5123">
            <v>101.65</v>
          </cell>
        </row>
        <row r="5124">
          <cell r="A5124">
            <v>89477</v>
          </cell>
          <cell r="B5124" t="str">
            <v>ALVENARIA DE BLOCOS DE CONCREtO EStRUtURAL 14X19X39 Cm, (ESPESSURA 14 Cm) FBK = 14,0 mPA, PARA PAREDES COm ÁREA LÍQUIDA mAIOR OU IGUAL A 6m², COm VÃOS, UtILIZANDO COLhER DE PEDREIRO. AF_12/2014</v>
          </cell>
          <cell r="C5124" t="str">
            <v>m²</v>
          </cell>
          <cell r="D5124">
            <v>94.57</v>
          </cell>
        </row>
        <row r="5125">
          <cell r="A5125">
            <v>89478</v>
          </cell>
          <cell r="B5125" t="str">
            <v>ALVENARIA DE BLOCOS DE CONCREtO EStRUtURAL 14X19X29 Cm, (ESPESSURA 14 Cm), FBK = 4,5 mPA, PARA PAREDES COm ÁREA LÍQUIDA mENOR QUE 6m², SEm VÃOS, UtILIZANDO COLhER DE PEDREIRO. AF_12/2014</v>
          </cell>
          <cell r="C5125" t="str">
            <v>m²</v>
          </cell>
          <cell r="D5125">
            <v>86.19</v>
          </cell>
        </row>
        <row r="5126">
          <cell r="A5126">
            <v>89479</v>
          </cell>
          <cell r="B5126" t="str">
            <v>ALVENARIA DE BLOCOS DE CONCREtO EStRUtURAL 14X19X29 Cm, (ESPESSURA 14 Cm), FBK = 4,5 mPA, PARA PAREDES COm ÁREA LÍQUIDA mAIOR OU IGUAL A 6m², SEm VÃOS, UtILIZANDO COLhER DE PEDREIRO. AF_12/2014</v>
          </cell>
          <cell r="C5126" t="str">
            <v>m²</v>
          </cell>
          <cell r="D5126">
            <v>83.8</v>
          </cell>
        </row>
        <row r="5127">
          <cell r="A5127">
            <v>89480</v>
          </cell>
          <cell r="B5127" t="str">
            <v>ALVENARIA DE BLOCOS DE CONCREtO EStRUtURAL 14X19X29 Cm, (ESPESSURA 14 Cm) FBK = 14,0 mPA, PARA PAREDES COm ÁREA LÍQUIDA mENOR QUE 6m², SEm VÃOS, UtILIZANDO COLhER DE PEDREIRO. AF_12/2014</v>
          </cell>
          <cell r="C5127" t="str">
            <v>m²</v>
          </cell>
          <cell r="D5127">
            <v>111.5</v>
          </cell>
        </row>
        <row r="5128">
          <cell r="A5128">
            <v>89483</v>
          </cell>
          <cell r="B5128" t="str">
            <v>ALVENARIA DE BLOCOS DE CONCREtO EStRUtURAL 14X19X29 Cm, (ESPESSURA 14 Cm) FBK = 14,0 mPA, PARA PAREDES COm ÁREA LÍQUIDA mAIOR OU IGUAL A 6m², SEm VÃOS, UtILIZANDO COLhER DE PEDREIRO. AF_12/2014</v>
          </cell>
          <cell r="C5128" t="str">
            <v>m²</v>
          </cell>
          <cell r="D5128">
            <v>108.79</v>
          </cell>
        </row>
        <row r="5129">
          <cell r="A5129">
            <v>89484</v>
          </cell>
          <cell r="B5129" t="str">
            <v>ALVENARIA DE BLOCOS DE CONCREtO EStRUtURAL 14X19X29 Cm, (ESPESSURA 14 Cm), FBK = 4,5 mPA, PARA PAREDES COm ÁREA LÍQUIDA mENOR QUE 6m², COm VÃOS, UtILIZANDO COLhER DE PEDREIRO. AF_12/2014</v>
          </cell>
          <cell r="C5129" t="str">
            <v>m²</v>
          </cell>
          <cell r="D5129">
            <v>94.35</v>
          </cell>
        </row>
        <row r="5130">
          <cell r="A5130">
            <v>89486</v>
          </cell>
          <cell r="B5130" t="str">
            <v>ALVENARIA DE BLOCOS DE CONCREtO EStRUtURAL 14X19X29 Cm, (ESPESSURA 14 Cm), FBK = 4,5 mPA, PARA PAREDES COm ÁREA LÍQUIDA mAIOR OU IGUAL A 6m², COm VÃOS, UtILIZANDO COLhER DE PEDREIRO. AF_12/2014</v>
          </cell>
          <cell r="C5130" t="str">
            <v>m²</v>
          </cell>
          <cell r="D5130">
            <v>88.45</v>
          </cell>
        </row>
        <row r="5131">
          <cell r="A5131">
            <v>89487</v>
          </cell>
          <cell r="B5131" t="str">
            <v>ALVENARIA DE BLOCOS DE CONCREtO EStRUtURAL 14X19X29 Cm, (ESPESSURA 14 Cm) FBK = 14,0 mPA, PARA PAREDES COm ÁREA LÍQUIDA mENOR QUE 6m², COm VÃOS, UtILIZANDO COLhER DE PEDREIRO. AF_12/2014</v>
          </cell>
          <cell r="C5131" t="str">
            <v>m²</v>
          </cell>
          <cell r="D5131">
            <v>120.84</v>
          </cell>
        </row>
        <row r="5132">
          <cell r="A5132">
            <v>89488</v>
          </cell>
          <cell r="B5132" t="str">
            <v>ALVENARIA DE BLOCOS DE CONCREtO EStRUtURAL 14X19X29 Cm, (ESPESSURA 14 Cm) FBK = 14,0 mPA, PARA PAREDES COm ÁREA LÍQUIDA mAIOR OU IGUAL A 6m², COm VÃOS, UtILIZANDO COLhER DE PEDREIRO. AF_12/2014</v>
          </cell>
          <cell r="C5132" t="str">
            <v>m²</v>
          </cell>
          <cell r="D5132">
            <v>113.97</v>
          </cell>
        </row>
        <row r="5133">
          <cell r="A5133">
            <v>91815</v>
          </cell>
          <cell r="B5133" t="str">
            <v>(COmPOSIÇÃO REPRESENtAtIVA) DE ALVENARIA DE BLOCOS DE CONCREtO EStRUtURAL 14X19X39 Cm, (ESPESSURA 14 Cm), FBK = 4,5 mPA, UtILIZANDO PALhEtA, PARA EDIFICAÇÃO hABItACIONAL. AF_10/2015</v>
          </cell>
          <cell r="C5133" t="str">
            <v>m²</v>
          </cell>
          <cell r="D5133">
            <v>63.65</v>
          </cell>
        </row>
        <row r="5134">
          <cell r="A5134">
            <v>91816</v>
          </cell>
          <cell r="B5134" t="str">
            <v>COmPOSIÇÃO REPRESENtAtIVA DE SERVIÇOS DE ALVENARIA DE BLOCOS DE CONCREtO EStRUtURAL 14X19X29 Cm, (ESPESSURA 14 Cm), FBK = 4,5 mPA, UtILIZANDO PALhEtA, PARA EDIFICAÇÃO hABItACIONAL. AF_10/2015</v>
          </cell>
          <cell r="C5134" t="str">
            <v>m²</v>
          </cell>
          <cell r="D5134">
            <v>73.709999999999994</v>
          </cell>
        </row>
        <row r="5135">
          <cell r="A5135">
            <v>72139</v>
          </cell>
          <cell r="B5135" t="str">
            <v>BLOCOS DE VIDRO tIPO CANELADO 19X19X8Cm, ASSENtADO COm ARGAmASSA tRACO 1:3 (CImENtO E AREIA GROSSA) PREPARO mECANICO, COm REJun.tAmENtO Em CImENtO BRANCO E BARRAS DE ACO</v>
          </cell>
          <cell r="C5135" t="str">
            <v>m²</v>
          </cell>
          <cell r="D5135">
            <v>424.85</v>
          </cell>
        </row>
        <row r="5136">
          <cell r="A5136">
            <v>72175</v>
          </cell>
          <cell r="B5136" t="str">
            <v>BLOCOS DE VIDRO tIPO XADREZ 20X20X10Cm, ASSENtADO COm ARGAmASSA tRACO 1:3 (CImENtO E AREIA GROSSA) PREPARO mECANICO, COm REJun.tAmENtO Em CImENtO BRANCO E BARRAS DE ACO</v>
          </cell>
          <cell r="C5136" t="str">
            <v>m²</v>
          </cell>
          <cell r="D5136">
            <v>427.6</v>
          </cell>
        </row>
        <row r="5137">
          <cell r="A5137">
            <v>72176</v>
          </cell>
          <cell r="B5137" t="str">
            <v>BLOCOS DE VIDRO tIPO XADREZ 20X10X8Cm, ASSENtADO COm ARGAmASSA tRACO 1:3 (CImENtO E AREIA GROSSA) PREPARO mECANICO, COm REJun.tAmENtO Em CImENtO BRANCO E BARRAS DE ACO</v>
          </cell>
          <cell r="C5137" t="str">
            <v>m²</v>
          </cell>
          <cell r="D5137">
            <v>430.35</v>
          </cell>
        </row>
        <row r="5138">
          <cell r="A5138">
            <v>72178</v>
          </cell>
          <cell r="B5138" t="str">
            <v>REtIRADA DE DIVISORIAS Em ChAPAS DE mADEIRA, COm mONtANtES mEtALICOS</v>
          </cell>
          <cell r="C5138" t="str">
            <v>m²</v>
          </cell>
          <cell r="D5138">
            <v>36.39</v>
          </cell>
        </row>
        <row r="5139">
          <cell r="A5139">
            <v>72179</v>
          </cell>
          <cell r="B5139" t="str">
            <v>RECOLOCACAO DE PLACAS DIVISORIAS DE GRANILItE, CONSIDERANDO REAPROVEItAmENtO DO mAtERIAL</v>
          </cell>
          <cell r="C5139" t="str">
            <v>m²</v>
          </cell>
          <cell r="D5139">
            <v>58.82</v>
          </cell>
        </row>
        <row r="5140">
          <cell r="A5140">
            <v>72180</v>
          </cell>
          <cell r="B5140" t="str">
            <v>RECOLOCACAO DE DIVISORIAS tIPO ChAPAS OU tABUAS, EXCLUSIVE ENtARUGAmENtO, CONSIDERANDO REAPROVEItAmENtO DO mAtERIAL</v>
          </cell>
          <cell r="C5140" t="str">
            <v>m²</v>
          </cell>
          <cell r="D5140">
            <v>19.61</v>
          </cell>
        </row>
        <row r="5141">
          <cell r="A5141">
            <v>72181</v>
          </cell>
          <cell r="B5141" t="str">
            <v>RECOLOCACAO DE DIVISORIAS tIPO ChAPAS OU tABUAS, INCLUSIVE ENtARUGAmENtO, CONSIDERANDO REAPROVEItAmENtO DO mAtERIAL</v>
          </cell>
          <cell r="C5141" t="str">
            <v>m²</v>
          </cell>
          <cell r="D5141">
            <v>39.659999999999997</v>
          </cell>
        </row>
        <row r="5142">
          <cell r="A5142" t="str">
            <v>73774/1</v>
          </cell>
          <cell r="B5142" t="str">
            <v>DIVISORIA Em mARmORItE ESPESSURA 35mm, ChUmBAmENtO NO PISO E PAREDE COm ARGAmASSA DE CImENtO E AREIA, POLImENtO mANUAL, EXCLUSIVE FERRAGENS</v>
          </cell>
          <cell r="C5142" t="str">
            <v>m²</v>
          </cell>
          <cell r="D5142">
            <v>316.89999999999998</v>
          </cell>
        </row>
        <row r="5143">
          <cell r="A5143" t="str">
            <v>73909/1</v>
          </cell>
          <cell r="B5143" t="str">
            <v>DIVISORIA Em mADEIRA COmPENSADA RESINADA ESPESSURA 6mm, EStRUtURADA Em mADEIRA DE LEI 3"X3"</v>
          </cell>
          <cell r="C5143" t="str">
            <v>m²</v>
          </cell>
          <cell r="D5143">
            <v>297.51</v>
          </cell>
        </row>
        <row r="5144">
          <cell r="A5144" t="str">
            <v>74229/1</v>
          </cell>
          <cell r="B5144" t="str">
            <v>DIVISORIA Em mARmORE BRANCO POLIDO, ESPESSURA 3 Cm, ASSENtADO COm ARGAmASSA tRACO 1:4 (CImENtO E AREIA), ARREmAtE COm CImENtO BRANCO, EXCLUSIVE FERRAGENS</v>
          </cell>
          <cell r="C5144" t="str">
            <v>m²</v>
          </cell>
          <cell r="D5144">
            <v>653.58000000000004</v>
          </cell>
        </row>
        <row r="5145">
          <cell r="A5145">
            <v>79627</v>
          </cell>
          <cell r="B5145" t="str">
            <v>DIVISORIA Em GRANItO BRANCO POLIDO, ESP = 3Cm, ASSENtADO COm ARGAmASSA tRACO 1:4, ARREmAtE Em CImENtO BRANCO, EXCLUSIVE FERRAGENS</v>
          </cell>
          <cell r="C5145" t="str">
            <v>m²</v>
          </cell>
          <cell r="D5145">
            <v>591.62</v>
          </cell>
        </row>
        <row r="5146">
          <cell r="A5146">
            <v>96358</v>
          </cell>
          <cell r="B5146" t="str">
            <v>PAREDE COm PLACAS DE GESSO ACARtONADO (DRYWALL), PARA USO INtERNO, COm DUAS FACES SImPLES E EStRUtURA mEtÁLICA COm GUIAS SImPLES, SEm VÃOS. AF_06/2017_P</v>
          </cell>
          <cell r="C5146" t="str">
            <v>m²</v>
          </cell>
          <cell r="D5146">
            <v>82.12</v>
          </cell>
        </row>
        <row r="5147">
          <cell r="A5147">
            <v>96359</v>
          </cell>
          <cell r="B5147" t="str">
            <v>PAREDE COm PLACAS DE GESSO ACARtONADO (DRYWALL), PARA USO INtERNO, COm DUAS FACES SImPLES E EStRUtURA mEtÁLICA COm GUIAS SImPLES, COm VÃOS AF_06/2017_P</v>
          </cell>
          <cell r="C5147" t="str">
            <v>m²</v>
          </cell>
          <cell r="D5147">
            <v>90.27</v>
          </cell>
        </row>
        <row r="5148">
          <cell r="A5148">
            <v>96360</v>
          </cell>
          <cell r="B5148" t="str">
            <v>PAREDE COm PLACAS DE GESSO ACARtONADO (DRYWALL), PARA USO INtERNO, COm DUAS FACES SImPLES E EStRUtURA mEtÁLICA COm GUIAS DUPLAS, SEm VÃOS. AF_06/2017_P</v>
          </cell>
          <cell r="C5148" t="str">
            <v>m²</v>
          </cell>
          <cell r="D5148">
            <v>103.64</v>
          </cell>
        </row>
        <row r="5149">
          <cell r="A5149">
            <v>96361</v>
          </cell>
          <cell r="B5149" t="str">
            <v>PAREDE COm PLACAS DE GESSO ACARtONADO (DRYWALL), PARA USO INtERNO, COm DUAS FACES SImPLES E EStRUtURA mEtÁLICA COm GUIAS DUPLAS, COm VÃOS. AF_06/2017_P</v>
          </cell>
          <cell r="C5149" t="str">
            <v>m²</v>
          </cell>
          <cell r="D5149">
            <v>119.42</v>
          </cell>
        </row>
        <row r="5150">
          <cell r="A5150">
            <v>96362</v>
          </cell>
          <cell r="B5150" t="str">
            <v>PAREDE COm PLACAS DE GESSO ACARtONADO (DRYWALL), PARA USO INtERNO, COm UmA FACE SImPLES E OUtRA FACE DUPLA E EStRUtURA mEtÁLICA COm GUIAS SImPLES, SEm VÃOS. AF_06/2017_P</v>
          </cell>
          <cell r="C5150" t="str">
            <v>m²</v>
          </cell>
          <cell r="D5150">
            <v>108.01</v>
          </cell>
        </row>
        <row r="5151">
          <cell r="A5151">
            <v>96363</v>
          </cell>
          <cell r="B5151" t="str">
            <v>PAREDE COm PLACAS DE GESSO ACARtONADO (DRYWALL), PARA USO INtERNO, COm UmA FACE SImPLES E OUtRA FACE DUPLA E EStRUtURA mEtÁLICA COm GUIAS SImPLES, COm VÃOS. AF_06/2017_P</v>
          </cell>
          <cell r="C5151" t="str">
            <v>m²</v>
          </cell>
          <cell r="D5151">
            <v>116.49</v>
          </cell>
        </row>
        <row r="5152">
          <cell r="A5152">
            <v>96364</v>
          </cell>
          <cell r="B5152" t="str">
            <v>PAREDE COm PLACAS DE GESSO ACARtONADO (DRYWALL), PARA USO INtERNO COm UmA FACE SImPLES E OUtRA FACE DUPLA E EStRUtURA mEtÁLICA COm GUIAS DUPLAS, SEm VÃOS. AF_06/2017_P</v>
          </cell>
          <cell r="C5152" t="str">
            <v>m²</v>
          </cell>
          <cell r="D5152">
            <v>129.52000000000001</v>
          </cell>
        </row>
        <row r="5153">
          <cell r="A5153">
            <v>96365</v>
          </cell>
          <cell r="B5153" t="str">
            <v>PAREDE COm PLACAS DE GESSO ACARtONADO (DRYWALL), PARA USO INtERNO, COm UmA FACE SImPLES E OUtRA FACE DUPLA E   EStRUtURA mEtÁLICA COm GUIAS DUPLAS, COm VÃOS. AF_06/2017_P</v>
          </cell>
          <cell r="C5153" t="str">
            <v>m²</v>
          </cell>
          <cell r="D5153">
            <v>145.63999999999999</v>
          </cell>
        </row>
        <row r="5154">
          <cell r="A5154">
            <v>96366</v>
          </cell>
          <cell r="B5154" t="str">
            <v>PAREDE COm PLACAS DE GESSO ACARtONADO (DRYWALL), PARA USO INtERNO, COm DUAS FACES DUPLAS E EStRUtURA mEtÁLICA COm GUIAS SImPLES, SEm VÃOS. AF_06/2017_P</v>
          </cell>
          <cell r="C5154" t="str">
            <v>m²</v>
          </cell>
          <cell r="D5154">
            <v>133.9</v>
          </cell>
        </row>
        <row r="5155">
          <cell r="A5155">
            <v>96367</v>
          </cell>
          <cell r="B5155" t="str">
            <v>PAREDE COm PLACAS DE GESSO ACARtONADO (DRYWALL), PARA USO INtERNO, COm DUAS FACES DUPLAS E EStRUtURA mEtÁLICA COm GUIAS SImPLES, COm VÃOS. AF_06/2017_P</v>
          </cell>
          <cell r="C5155" t="str">
            <v>m²</v>
          </cell>
          <cell r="D5155">
            <v>142.71</v>
          </cell>
        </row>
        <row r="5156">
          <cell r="A5156">
            <v>96368</v>
          </cell>
          <cell r="B5156" t="str">
            <v>PAREDE COm PLACAS DE GESSO ACARtONADO (DRYWALL), PARA USO INtERNO COm DUAS FACES DUPLAS E EStRUtURA mEtÁLICA COm GUIAS DUPLAS, SEm VÃOS. AF_06/2017</v>
          </cell>
          <cell r="C5156" t="str">
            <v>m²</v>
          </cell>
          <cell r="D5156">
            <v>155.41</v>
          </cell>
        </row>
        <row r="5157">
          <cell r="A5157">
            <v>96369</v>
          </cell>
          <cell r="B5157" t="str">
            <v>PAREDE COm PLACAS DE GESSO ACARtONADO (DRYWALL), PARA USO INtERNO, COm DUAS FACES DUPLAS E EStRUtURA mEtÁLICA COm GUIAS DUPLAS, COm VÃOS. AF_06/2017_P</v>
          </cell>
          <cell r="C5157" t="str">
            <v>m²</v>
          </cell>
          <cell r="D5157">
            <v>171.86</v>
          </cell>
        </row>
        <row r="5158">
          <cell r="A5158">
            <v>96370</v>
          </cell>
          <cell r="B5158" t="str">
            <v>PAREDE COm PLACAS DE GESSO ACARtONADO (DRYWALL), PARA USO INtERNO, COm UmA FACE SImPLES E EStRUtURA mEtÁLICA COm GUIAS SImPLES, SEm VÃOS. AF_06/2017_P</v>
          </cell>
          <cell r="C5158" t="str">
            <v>m²</v>
          </cell>
          <cell r="D5158">
            <v>52.29</v>
          </cell>
        </row>
        <row r="5159">
          <cell r="A5159">
            <v>96371</v>
          </cell>
          <cell r="B5159" t="str">
            <v>PAREDE COm PLACAS DE GESSO ACARtONADO (DRYWALL), PARA USO INtERNO, COm UmA FACE SImPLES E EStRUtURA mEtÁLICA COm GUIAS SImPLES, COm VÃOS. AF_06/2017_P</v>
          </cell>
          <cell r="C5159" t="str">
            <v>m²</v>
          </cell>
          <cell r="D5159">
            <v>60.25</v>
          </cell>
        </row>
        <row r="5160">
          <cell r="A5160">
            <v>96372</v>
          </cell>
          <cell r="B5160" t="str">
            <v>INStALAÇÃO DE ISOLAmENtO COm LÃ DE ROChA Em PAREDES DRYWALL. AF_06/2017</v>
          </cell>
          <cell r="C5160" t="str">
            <v>m²</v>
          </cell>
          <cell r="D5160">
            <v>21.75</v>
          </cell>
        </row>
        <row r="5161">
          <cell r="A5161">
            <v>96373</v>
          </cell>
          <cell r="B5161" t="str">
            <v>INStALAÇÃO DE REFORÇO mEtÁLICO Em PAREDE DRYWALL. AF_06/2017</v>
          </cell>
          <cell r="C5161" t="str">
            <v>m</v>
          </cell>
          <cell r="D5161">
            <v>7.49</v>
          </cell>
        </row>
        <row r="5162">
          <cell r="A5162">
            <v>96374</v>
          </cell>
          <cell r="B5162" t="str">
            <v>INStALAÇÃO DE REFORÇO DE mADEIRA Em PAREDE DRYWALL. AF_06/2017</v>
          </cell>
          <cell r="C5162" t="str">
            <v>m</v>
          </cell>
          <cell r="D5162">
            <v>33.159999999999997</v>
          </cell>
        </row>
        <row r="5163">
          <cell r="A5163" t="str">
            <v>73863/1</v>
          </cell>
          <cell r="B5163" t="str">
            <v>ALVENARIA COm BLOCOS DE CONCREtO CELULAR 10X30X60Cm, ESPESSURA 10Cm, ASSENtADOS COm ARGAmASSA tRACO 1:2:9 (CImENtO, CAL E AREIA) PREPARO mANUAL</v>
          </cell>
          <cell r="C5163" t="str">
            <v>m²</v>
          </cell>
          <cell r="D5163">
            <v>56.32</v>
          </cell>
        </row>
        <row r="5164">
          <cell r="A5164" t="str">
            <v>73863/2</v>
          </cell>
          <cell r="B5164" t="str">
            <v>ALVENARIA COm BLOCOS DE CONCREtO CELULAR 20X30X60Cm, ESPESSURA 20Cm, ASSENtADOS COm ARGAmASSA tRACO 1:2:9 (CImENtO, CAL E AREIA) PREPARO mANUAL</v>
          </cell>
          <cell r="C5164" t="str">
            <v>m²</v>
          </cell>
          <cell r="D5164">
            <v>114.86</v>
          </cell>
        </row>
        <row r="5165">
          <cell r="A5165" t="str">
            <v>73790/2</v>
          </cell>
          <cell r="B5165" t="str">
            <v>REASSENtAmENtO DE PARALELEPIPEDO SOBRE COLChAO DE PO DE PEDRA ESPESSURA 10Cm, REJun.tADO COm BEtUmE E PEDRISCO, CONSIDERANDO APROVEItAmENtO DO PARALELEPIPEDO</v>
          </cell>
          <cell r="C5165" t="str">
            <v>m²</v>
          </cell>
          <cell r="D5165">
            <v>54.98</v>
          </cell>
        </row>
        <row r="5166">
          <cell r="A5166" t="str">
            <v>73790/4</v>
          </cell>
          <cell r="B5166" t="str">
            <v>REASSENtAmENtO DE PARALELEPIPEDO SOBRE COLChAO DE PO DE PEDRA ESPESSURA 10Cm, REJun.tADO COm ARGAmASSA tRACO 1:3 (CImENtO E AREIA), CONSIDERANDO APROVEItAmENtO DO PARALELEPIPEDO</v>
          </cell>
          <cell r="C5166" t="str">
            <v>m²</v>
          </cell>
          <cell r="D5166">
            <v>44.03</v>
          </cell>
        </row>
        <row r="5167">
          <cell r="A5167">
            <v>83694</v>
          </cell>
          <cell r="B5167" t="str">
            <v>RECOmPOSICAO DE PAVImENtACAO tIPO BLOKREt SOBRE COLChAO DE AREIA COm REAPROVEItAmENtO DE mAtERIAL</v>
          </cell>
          <cell r="C5167" t="str">
            <v>m²</v>
          </cell>
          <cell r="D5167">
            <v>17.45</v>
          </cell>
        </row>
        <row r="5168">
          <cell r="A5168" t="str">
            <v>83695/1</v>
          </cell>
          <cell r="B5168" t="str">
            <v>REJun.tAmENtO PAVImENtACAO PARALELEPIPEDO BEtUmE CASCALh INCL mAtERIAIS</v>
          </cell>
          <cell r="C5168" t="str">
            <v>m²</v>
          </cell>
          <cell r="D5168">
            <v>26.37</v>
          </cell>
        </row>
        <row r="5169">
          <cell r="A5169">
            <v>83771</v>
          </cell>
          <cell r="B5169" t="str">
            <v>RECOmPOSICAO DE REVEStImENtO PRImARIO mEDIDO P/ VOLUmE COmPACtADO</v>
          </cell>
          <cell r="C5169" t="str">
            <v>m³</v>
          </cell>
          <cell r="D5169">
            <v>7.25</v>
          </cell>
        </row>
        <row r="5170">
          <cell r="A5170">
            <v>92970</v>
          </cell>
          <cell r="B5170" t="str">
            <v>DEmOLIÇÃO DE PAVImENtAÇÃO ASFÁLtICA COm UtILIZAÇÃO DE mARtELO PERFURADOR, ESPESSURA AtÉ 15 Cm, EXCLUSIVE CARGA E tRANSPORtE</v>
          </cell>
          <cell r="C5170" t="str">
            <v>m²</v>
          </cell>
          <cell r="D5170">
            <v>12.4</v>
          </cell>
        </row>
        <row r="5171">
          <cell r="A5171">
            <v>72916</v>
          </cell>
          <cell r="B5171" t="str">
            <v>BASE DE SOLO CImENtO 2% mIStURA Em USINA, COmPACtACAO 100% PROCtOR INtERmEDIARIO, EXCLUSIVE ESCAVACAO, CARGA E tRANSPORtE DO SOLO</v>
          </cell>
          <cell r="C5171" t="str">
            <v>m³</v>
          </cell>
          <cell r="D5171">
            <v>31.32</v>
          </cell>
        </row>
        <row r="5172">
          <cell r="A5172">
            <v>72919</v>
          </cell>
          <cell r="B5172" t="str">
            <v>BASE DE SOLO CImENtO 4% mIStURA Em USINA, COmPACtACAO 100% PROCtOR NORmAL, EXCLUSIVE ESCAVACAO, CARGA E tRANSPORtE DO SOLO</v>
          </cell>
          <cell r="C5172" t="str">
            <v>m³</v>
          </cell>
          <cell r="D5172">
            <v>46.06</v>
          </cell>
        </row>
        <row r="5173">
          <cell r="A5173">
            <v>72922</v>
          </cell>
          <cell r="B5173" t="str">
            <v>BASE DE SOLO CImENtO 6% COm mIStURA Em USINA, COmPACtACAO 100% PROCtOR NORmAL, EXCLUSIVE ESCAVACAO, CARGA E tRANSPORtE DO SOLO</v>
          </cell>
          <cell r="C5173" t="str">
            <v>m³</v>
          </cell>
          <cell r="D5173">
            <v>63.4</v>
          </cell>
        </row>
        <row r="5174">
          <cell r="A5174">
            <v>72923</v>
          </cell>
          <cell r="B5174" t="str">
            <v>BASE DE SOLO - BRItA (40/60), mIStURA Em USINA, COmPACtACAO 100% PROCtOR mODIFICADO, EXCLUSIVE ESCAVACAO, CARGA E tRANSPORtE</v>
          </cell>
          <cell r="C5174" t="str">
            <v>m³</v>
          </cell>
          <cell r="D5174">
            <v>64.81</v>
          </cell>
        </row>
        <row r="5175">
          <cell r="A5175">
            <v>72924</v>
          </cell>
          <cell r="B5175" t="str">
            <v>BASE DE SOLO - BRItA (50/50), mIStURA Em USINA, COmPACtACAO 100% PROCtOR mODIFICADO, EXCLUSIVE ESCAVACAO, CARGA E tRANSPORtE</v>
          </cell>
          <cell r="C5175" t="str">
            <v>m³</v>
          </cell>
          <cell r="D5175">
            <v>55.6</v>
          </cell>
        </row>
        <row r="5176">
          <cell r="A5176">
            <v>72961</v>
          </cell>
          <cell r="B5176" t="str">
            <v>REGULARIZACAO E COmPACtACAO DE SUBLEItO AtE 20 Cm DE ESPESSURA</v>
          </cell>
          <cell r="C5176" t="str">
            <v>m²</v>
          </cell>
          <cell r="D5176">
            <v>1.27</v>
          </cell>
        </row>
        <row r="5177">
          <cell r="A5177">
            <v>96387</v>
          </cell>
          <cell r="B5177" t="str">
            <v>EXECUÇÃO E COmPACtAÇÃO DE BASE E OU SUB BASE COm SOLO EStABILIZADO GRANULOmEtRICAmENtE - EXCLUSIVE ESCAVAÇÃO, CARGA E tRANSPORtE E SOLO. AF_09/2017</v>
          </cell>
          <cell r="C5177" t="str">
            <v>m³</v>
          </cell>
          <cell r="D5177">
            <v>6.75</v>
          </cell>
        </row>
        <row r="5178">
          <cell r="A5178">
            <v>96388</v>
          </cell>
          <cell r="B5178" t="str">
            <v>EXECUÇÃO E COmPACtAÇÃO DE BASE E OU SUB BASE COm SOLO PREDOmINANtEmENtE ARENOSO - EXCLUSIVE ESCAVAÇÃO, CARGA E tRANSPORtE E SOLO. AF_09/2017</v>
          </cell>
          <cell r="C5178" t="str">
            <v>m³</v>
          </cell>
          <cell r="D5178">
            <v>6.44</v>
          </cell>
        </row>
        <row r="5179">
          <cell r="A5179">
            <v>96389</v>
          </cell>
          <cell r="B5179" t="str">
            <v>EXECUÇÃO E COmPACtAÇÃO DE BASE E OU SUB BASE COm SOLO mELhORADO COm CImENtO (tEOR DE 2%) - EXCLUSIVE ESCAVAÇÃO, CARGA E tRANSPORtE E SOLO. AF_09/2017</v>
          </cell>
          <cell r="C5179" t="str">
            <v>m³</v>
          </cell>
          <cell r="D5179">
            <v>33.049999999999997</v>
          </cell>
        </row>
        <row r="5180">
          <cell r="A5180">
            <v>96390</v>
          </cell>
          <cell r="B5180" t="str">
            <v>EXECUÇÃO E COmPACtAÇÃO DE BASE E OU SUB BASE COm SOLO mELhORADO COm CImENtO (tEOR DE 4%) - EXCLUSIVE ESCAVAÇÃO, CARGA E tRANSPORtE E SOLO. AF_09/2017</v>
          </cell>
          <cell r="C5180" t="str">
            <v>m³</v>
          </cell>
          <cell r="D5180">
            <v>56</v>
          </cell>
        </row>
        <row r="5181">
          <cell r="A5181">
            <v>96391</v>
          </cell>
          <cell r="B5181" t="str">
            <v>EXECUÇÃO E COmPACtAÇÃO DE BASE E OU SUB BASE COm SOLO CImENtO (tEOR DE CImENtO IGUAL A 6%) - EXCLUSIVE ESCAVAÇÃO, CARGA E tRANSPORtE E SOLO. AF_09/2017</v>
          </cell>
          <cell r="C5181" t="str">
            <v>m³</v>
          </cell>
          <cell r="D5181">
            <v>78.56</v>
          </cell>
        </row>
        <row r="5182">
          <cell r="A5182">
            <v>96392</v>
          </cell>
          <cell r="B5182" t="str">
            <v>EXECUÇÃO E COmPACtAÇÃO DE BASE E OU SUB BASE COm SOLO CImENtO (tEOR DE CImENtO IGUAL A 8%) - EXCLUSIVE ESCAVAÇÃO, CARGA E tRANSPORtE E SOLO. AF_09/2017</v>
          </cell>
          <cell r="C5182" t="str">
            <v>m³</v>
          </cell>
          <cell r="D5182">
            <v>105.31</v>
          </cell>
        </row>
        <row r="5183">
          <cell r="A5183">
            <v>96396</v>
          </cell>
          <cell r="B5183" t="str">
            <v>EXECUÇÃO E COmPACtAÇÃO DE BASE E OU SUB BASE COm BRItA GRADUADA SImPLES - EXCLUSIVE CARGA E tRANSPORtE. AF_09/2017</v>
          </cell>
          <cell r="C5183" t="str">
            <v>m³</v>
          </cell>
          <cell r="D5183">
            <v>110.25</v>
          </cell>
        </row>
        <row r="5184">
          <cell r="A5184">
            <v>96397</v>
          </cell>
          <cell r="B5184" t="str">
            <v>EXECUÇÃO E COmPACtAÇÃO DE BASE E OU SUB BASE COm BRItA GRADUADA tRAtADA COm CImENtO - EXCLUSIVE CARGA E tRANSPORtE. AF_09/2017</v>
          </cell>
          <cell r="C5184" t="str">
            <v>m³</v>
          </cell>
          <cell r="D5184">
            <v>151.85</v>
          </cell>
        </row>
        <row r="5185">
          <cell r="A5185">
            <v>96398</v>
          </cell>
          <cell r="B5185" t="str">
            <v>EXECUÇÃO E COmPACtAÇÃO DE BASE E OU SUB BASE COm CONCREtO COmPACtADO COm ROLO - EXCLUSIVE CARGA E tRANSPORtE. AF_09/2017</v>
          </cell>
          <cell r="C5185" t="str">
            <v>m³</v>
          </cell>
          <cell r="D5185">
            <v>168.27</v>
          </cell>
        </row>
        <row r="5186">
          <cell r="A5186">
            <v>96399</v>
          </cell>
          <cell r="B5186" t="str">
            <v>EXECUÇÃO E COmPACtAÇÃO DE BASE E OU SUB BASE COm PEDRA RAChÃO - EXCLUSIVE ESCAVAÇÃO, CARGA E tRANSPORtE. AF_09/2017</v>
          </cell>
          <cell r="C5186" t="str">
            <v>m³</v>
          </cell>
          <cell r="D5186">
            <v>90.66</v>
          </cell>
        </row>
        <row r="5187">
          <cell r="A5187">
            <v>96400</v>
          </cell>
          <cell r="B5187" t="str">
            <v>EXECUÇÃO E COmPACtAÇÃO DE BASE E OU SUB BASE COm mACADAmE SECO - EXCLUSIVE ESCAVAÇÃO, CARGA E tRANSPORtE. AF_09/2017</v>
          </cell>
          <cell r="C5187" t="str">
            <v>m³</v>
          </cell>
          <cell r="D5187">
            <v>99.29</v>
          </cell>
        </row>
        <row r="5188">
          <cell r="A5188">
            <v>96401</v>
          </cell>
          <cell r="B5188" t="str">
            <v>EXECUÇÃO DE ImPRImAÇÃO COm ASFALtO DILUÍDO Cm-30. AF_09/2017</v>
          </cell>
          <cell r="C5188" t="str">
            <v>m²</v>
          </cell>
          <cell r="D5188">
            <v>7.03</v>
          </cell>
        </row>
        <row r="5189">
          <cell r="A5189">
            <v>96402</v>
          </cell>
          <cell r="B5189" t="str">
            <v>EXECUÇÃO DE ImPRImAÇÃO LIGANtE (PINtURA DE LIGAÇÃO) COm EmULSÃO ASFÁLtICA RR-2C. AF_09/2017</v>
          </cell>
          <cell r="C5189" t="str">
            <v>m²</v>
          </cell>
          <cell r="D5189">
            <v>1.4</v>
          </cell>
        </row>
        <row r="5190">
          <cell r="A5190">
            <v>72799</v>
          </cell>
          <cell r="B5190" t="str">
            <v>PAVImENtO Em PARALELEPIPEDO SOBRE COLChAO DE AREIA REJun.tADO COm ARGAmASSA DE CImENtO E AREIA NO tRAÇO 1:3 (PEDRAS PEQUENAS 30 A 35 PECAS POR m2)</v>
          </cell>
          <cell r="C5190" t="str">
            <v>m²</v>
          </cell>
          <cell r="D5190">
            <v>83.39</v>
          </cell>
        </row>
        <row r="5191">
          <cell r="A5191">
            <v>72942</v>
          </cell>
          <cell r="B5191" t="str">
            <v>PINtURA DE LIGACAO COm EmULSAO RR-1C</v>
          </cell>
          <cell r="C5191" t="str">
            <v>m²</v>
          </cell>
          <cell r="D5191">
            <v>1.68</v>
          </cell>
        </row>
        <row r="5192">
          <cell r="A5192">
            <v>72943</v>
          </cell>
          <cell r="B5192" t="str">
            <v>PINtURA DE LIGACAO COm EmULSAO RR-2C</v>
          </cell>
          <cell r="C5192" t="str">
            <v>m²</v>
          </cell>
          <cell r="D5192">
            <v>1.87</v>
          </cell>
        </row>
        <row r="5193">
          <cell r="A5193">
            <v>72972</v>
          </cell>
          <cell r="B5193" t="str">
            <v>CONtENCAO LAtERAL COm SOLO LOCAL PARA PAVImENtO POLIEDRICO</v>
          </cell>
          <cell r="C5193" t="str">
            <v>m²</v>
          </cell>
          <cell r="D5193">
            <v>0.88</v>
          </cell>
        </row>
        <row r="5194">
          <cell r="A5194">
            <v>72973</v>
          </cell>
          <cell r="B5194" t="str">
            <v>CORtE E PREPARO DE CORDAO DE PEDRA PARA PAVImENtO POLIEDRICO</v>
          </cell>
          <cell r="C5194" t="str">
            <v>m</v>
          </cell>
          <cell r="D5194">
            <v>1.66</v>
          </cell>
        </row>
        <row r="5195">
          <cell r="A5195">
            <v>72974</v>
          </cell>
          <cell r="B5195" t="str">
            <v>CORtE E PREPARO DE PEDRA PARA PAVImENtO POLIEDRICO</v>
          </cell>
          <cell r="C5195" t="str">
            <v>m²</v>
          </cell>
          <cell r="D5195">
            <v>5.54</v>
          </cell>
        </row>
        <row r="5196">
          <cell r="A5196">
            <v>72975</v>
          </cell>
          <cell r="B5196" t="str">
            <v>DESmONtE mANUAL DE PEDRA PARA PAVImENtO POLIEDRICO</v>
          </cell>
          <cell r="C5196" t="str">
            <v>m²</v>
          </cell>
          <cell r="D5196">
            <v>0.62</v>
          </cell>
        </row>
        <row r="5197">
          <cell r="A5197">
            <v>72978</v>
          </cell>
          <cell r="B5197" t="str">
            <v>EXtRACAO, CARGA E ASSENtAmENtO DE CORDAO DE PEDRA PARA PAVImENtO POLIEDRICO, EXCLUSIVE tRANSPORtE DE PEDRA E INDENIZACAO PEDREIRA</v>
          </cell>
          <cell r="C5197" t="str">
            <v>m</v>
          </cell>
          <cell r="D5197">
            <v>5.54</v>
          </cell>
        </row>
        <row r="5198">
          <cell r="A5198">
            <v>72979</v>
          </cell>
          <cell r="B5198" t="str">
            <v>EXtRACAO, CARGA, PREPARO E ASSENtAmENtO DE PEDRAS POLIEDRICAS, EXCLUSIVE tRANSPORtE DE PEDRA E INDENIZACAO PEDREIRA</v>
          </cell>
          <cell r="C5198" t="str">
            <v>m²</v>
          </cell>
          <cell r="D5198">
            <v>10.59</v>
          </cell>
        </row>
        <row r="5199">
          <cell r="A5199" t="str">
            <v>73760/1</v>
          </cell>
          <cell r="B5199" t="str">
            <v>CAPA SELANtE COmPREENDENDO APLICAÇÃO DE ASFALtO NA PROPORÇÃO DE 0,7 A 1,5L / m2, DIStRIBUIÇÃO DE AGREGADOS DE 5 A 15KG/m2 E COmPACtAÇÃO COm ROLO - COm USO DA EmULSAO RR-2C, INCLUSO APLICACAO E COmPACtACAO</v>
          </cell>
          <cell r="C5199" t="str">
            <v>m²</v>
          </cell>
          <cell r="D5199">
            <v>4.26</v>
          </cell>
        </row>
        <row r="5200">
          <cell r="A5200" t="str">
            <v>73849/1</v>
          </cell>
          <cell r="B5200" t="str">
            <v>AREIA ASFALtO A QUENtE (AAUQ) COm CAP 50/70, INCLUSO USINAGEm E APLICACAO, EXCLUSIVE tRANSPORtE</v>
          </cell>
          <cell r="C5200" t="str">
            <v>m³</v>
          </cell>
          <cell r="D5200">
            <v>827.97</v>
          </cell>
        </row>
        <row r="5201">
          <cell r="A5201" t="str">
            <v>73849/2</v>
          </cell>
          <cell r="B5201" t="str">
            <v>AREIA ASFALtO A FRIO (AAUF), COm EmULSAO RR-2C INCLUSO USINAGEm E APLICACAO, EXCLUSIVE tRANSPORtE</v>
          </cell>
          <cell r="C5201" t="str">
            <v>m³</v>
          </cell>
          <cell r="D5201">
            <v>650.13</v>
          </cell>
        </row>
        <row r="5202">
          <cell r="A5202">
            <v>92391</v>
          </cell>
          <cell r="B5202" t="str">
            <v>EXECUÇÃO DE PAVImENtO Em PISO INtERtRAVADO, COm BLOCO PISOGRAmA DE 35 X 25 Cm, ESPESSURA 6 Cm. AF_12/2015</v>
          </cell>
          <cell r="C5202" t="str">
            <v>m²</v>
          </cell>
          <cell r="D5202">
            <v>47.88</v>
          </cell>
        </row>
        <row r="5203">
          <cell r="A5203">
            <v>92392</v>
          </cell>
          <cell r="B5203" t="str">
            <v>EXECUÇÃO DE PAVImENtO Em PISO INtERtRAVADO, COm BLOCO PISOGRAmA DE 35 X 25 Cm, ESPESSURA 8 Cm. AF_12/2015</v>
          </cell>
          <cell r="C5203" t="str">
            <v>m²</v>
          </cell>
          <cell r="D5203">
            <v>50.32</v>
          </cell>
        </row>
        <row r="5204">
          <cell r="A5204">
            <v>92393</v>
          </cell>
          <cell r="B5204" t="str">
            <v>EXECUÇÃO DE PAVImENtO Em PISO INtERtRAVADO, COm BLOCO SEXtAVADO DE 25 X 25 Cm, ESPESSURA 6 Cm. AF_12/2015</v>
          </cell>
          <cell r="C5204" t="str">
            <v>m²</v>
          </cell>
          <cell r="D5204">
            <v>43.59</v>
          </cell>
        </row>
        <row r="5205">
          <cell r="A5205">
            <v>92394</v>
          </cell>
          <cell r="B5205" t="str">
            <v>EXECUÇÃO DE PAVImENtO Em PISO INtERtRAVADO, COm BLOCO SEXtAVADO DE 25 X 25 Cm, ESPESSURA 8 Cm. AF_12/2015</v>
          </cell>
          <cell r="C5205" t="str">
            <v>m²</v>
          </cell>
          <cell r="D5205">
            <v>47.46</v>
          </cell>
        </row>
        <row r="5206">
          <cell r="A5206">
            <v>92395</v>
          </cell>
          <cell r="B5206" t="str">
            <v>EXECUÇÃO DE PAVImENtO Em PISO INtERtRAVADO, COm BLOCO SEXtAVADO DE 25 X 25 Cm, ESPESSURA 10 Cm. AF_12/2015</v>
          </cell>
          <cell r="C5206" t="str">
            <v>m²</v>
          </cell>
          <cell r="D5206">
            <v>60.4</v>
          </cell>
        </row>
        <row r="5207">
          <cell r="A5207">
            <v>92396</v>
          </cell>
          <cell r="B5207" t="str">
            <v>EXECUÇÃO DE PASSEIO Em PISO INtERtRAVADO, COm BLOCO REtANGULAR COR NAtURAL DE 20 X 10 Cm, ESPESSURA 6 Cm. AF_12/2015</v>
          </cell>
          <cell r="C5207" t="str">
            <v>m²</v>
          </cell>
          <cell r="D5207">
            <v>55.02</v>
          </cell>
        </row>
        <row r="5208">
          <cell r="A5208">
            <v>92397</v>
          </cell>
          <cell r="B5208" t="str">
            <v>EXECUÇÃO DE PÁtIO/EStACIONAmENtO Em PISO INtERtRAVADO, COm BLOCO REtANGULAR COR NAtURAL DE 20 X 10 Cm, ESPESSURA 6 Cm. AF_12/2015</v>
          </cell>
          <cell r="C5208" t="str">
            <v>m²</v>
          </cell>
          <cell r="D5208">
            <v>43.49</v>
          </cell>
        </row>
        <row r="5209">
          <cell r="A5209">
            <v>92398</v>
          </cell>
          <cell r="B5209" t="str">
            <v>EXECUÇÃO DE PÁtIO/EStACIONAmENtO Em PISO INtERtRAVADO, COm BLOCO REtANGULAR COR NAtURAL DE 20 X 10 Cm, ESPESSURA 8 Cm. AF_12/2015</v>
          </cell>
          <cell r="C5209" t="str">
            <v>m²</v>
          </cell>
          <cell r="D5209">
            <v>49.76</v>
          </cell>
        </row>
        <row r="5210">
          <cell r="A5210">
            <v>92399</v>
          </cell>
          <cell r="B5210" t="str">
            <v>EXECUÇÃO DE VIA Em PISO INtERtRAVADO, COm BLOCO REtANGULAR COR NAtURAL DE 20 X 10 Cm, ESPESSURA 8 Cm. AF_12/2015</v>
          </cell>
          <cell r="C5210" t="str">
            <v>m²</v>
          </cell>
          <cell r="D5210">
            <v>50.88</v>
          </cell>
        </row>
        <row r="5211">
          <cell r="A5211">
            <v>92400</v>
          </cell>
          <cell r="B5211" t="str">
            <v>EXECUÇÃO DE PÁtIO/EStACIONAmENtO Em PISO INtERtRAVADO, COm BLOCO REtANGULAR DE 20 X 10 Cm, ESPESSURA 10 Cm. AF_12/2015</v>
          </cell>
          <cell r="C5211" t="str">
            <v>m²</v>
          </cell>
          <cell r="D5211">
            <v>61.29</v>
          </cell>
        </row>
        <row r="5212">
          <cell r="A5212">
            <v>92401</v>
          </cell>
          <cell r="B5212" t="str">
            <v>EXECUÇÃO DE VIA Em PISO INtERtRAVADO, COm BLOCO REtANGULAR DE 20 X 10 Cm, ESPESSURA 10 Cm. AF_12/2015</v>
          </cell>
          <cell r="C5212" t="str">
            <v>m²</v>
          </cell>
          <cell r="D5212">
            <v>62.5</v>
          </cell>
        </row>
        <row r="5213">
          <cell r="A5213">
            <v>92402</v>
          </cell>
          <cell r="B5213" t="str">
            <v>EXECUÇÃO DE PASSEIO Em PISO INtERtRAVADO, COm BLOCO 16 FACES DE 22 X 11 Cm, ESPESSURA 6 Cm. AF_12/2015</v>
          </cell>
          <cell r="C5213" t="str">
            <v>m²</v>
          </cell>
          <cell r="D5213">
            <v>56.71</v>
          </cell>
        </row>
        <row r="5214">
          <cell r="A5214">
            <v>92403</v>
          </cell>
          <cell r="B5214" t="str">
            <v>EXECUÇÃO DE PÁtIO/EStACIONAmENtO Em PISO INtERtRAVADO, COm BLOCO 16 FACES DE 22 X 11 Cm, ESPESSURA 6 Cm. AF_12/2015</v>
          </cell>
          <cell r="C5214" t="str">
            <v>m²</v>
          </cell>
          <cell r="D5214">
            <v>45.08</v>
          </cell>
        </row>
        <row r="5215">
          <cell r="A5215">
            <v>92404</v>
          </cell>
          <cell r="B5215" t="str">
            <v>EXECUÇÃO DE PÁtIO/EStACIONAmENtO Em PISO INtERtRAVADO, COm BLOCO 16 FACES DE 22 X 11 Cm, ESPESSURA 8 Cm. AF_12/2015</v>
          </cell>
          <cell r="C5215" t="str">
            <v>m²</v>
          </cell>
          <cell r="D5215">
            <v>51.34</v>
          </cell>
        </row>
        <row r="5216">
          <cell r="A5216">
            <v>92405</v>
          </cell>
          <cell r="B5216" t="str">
            <v>EXECUÇÃO DE VIA Em PISO INtERtRAVADO, COm BLOCO 16 FACES DE 22 X 11 Cm, ESPESSURA 8 Cm. AF_12/2015</v>
          </cell>
          <cell r="C5216" t="str">
            <v>m²</v>
          </cell>
          <cell r="D5216">
            <v>52.45</v>
          </cell>
        </row>
        <row r="5217">
          <cell r="A5217">
            <v>92406</v>
          </cell>
          <cell r="B5217" t="str">
            <v>EXECUÇÃO DE PÁtIO/EStACIONAmENtO Em PISO INtERtRAVADO, COm BLOCO 16 FACES DE 22 X 11 Cm, ESPESSURA 10 Cm. AF_12/2015</v>
          </cell>
          <cell r="C5217" t="str">
            <v>m²</v>
          </cell>
          <cell r="D5217">
            <v>62.88</v>
          </cell>
        </row>
        <row r="5218">
          <cell r="A5218">
            <v>92407</v>
          </cell>
          <cell r="B5218" t="str">
            <v>EXECUÇÃO DE VIA Em PISO INtERtRAVADO, COm BLOCO 16 FACES DE 22 X 11 Cm, ESPESSURA 10 Cm. AF_12/2015</v>
          </cell>
          <cell r="C5218" t="str">
            <v>m²</v>
          </cell>
          <cell r="D5218">
            <v>64.069999999999993</v>
          </cell>
        </row>
        <row r="5219">
          <cell r="A5219">
            <v>93679</v>
          </cell>
          <cell r="B5219" t="str">
            <v>EXECUÇÃO DE PASSEIO Em PISO INtERtRAVADO, COm BLOCO REtANGULAR COLORIDO DE 20 X 10 Cm, ESPESSURA 6 Cm. AF_12/2015</v>
          </cell>
          <cell r="C5219" t="str">
            <v>m²</v>
          </cell>
          <cell r="D5219">
            <v>59.43</v>
          </cell>
        </row>
        <row r="5220">
          <cell r="A5220">
            <v>93680</v>
          </cell>
          <cell r="B5220" t="str">
            <v>EXECUÇÃO DE PÁtIO/EStACIONAmENtO Em PISO INtERtRAVADO, COm BLOCO REtANGULAR COLORIDO DE 20 X 10 Cm, ESPESSURA 6 Cm. AF_12/2015</v>
          </cell>
          <cell r="C5220" t="str">
            <v>m²</v>
          </cell>
          <cell r="D5220">
            <v>47.71</v>
          </cell>
        </row>
        <row r="5221">
          <cell r="A5221">
            <v>93681</v>
          </cell>
          <cell r="B5221" t="str">
            <v>EXECUÇÃO DE PÁtIO/EStACIONAmENtO Em PISO INtERtRAVADO, COm BLOCO REtANGULAR COLORIDO DE 20 X 10 Cm, ESPESSURA 8 Cm. AF_12/2015</v>
          </cell>
          <cell r="C5221" t="str">
            <v>m²</v>
          </cell>
          <cell r="D5221">
            <v>58.2</v>
          </cell>
        </row>
        <row r="5222">
          <cell r="A5222">
            <v>93682</v>
          </cell>
          <cell r="B5222" t="str">
            <v>EXECUÇÃO DE VIA Em PISO INtERtRAVADO, COm BLOCO REtANGULAR COLORIDO DE 20 X 10 Cm, ESPESSURA 8 Cm. AF_12/2015</v>
          </cell>
          <cell r="C5222" t="str">
            <v>m²</v>
          </cell>
          <cell r="D5222">
            <v>59.4</v>
          </cell>
        </row>
        <row r="5223">
          <cell r="A5223">
            <v>97114</v>
          </cell>
          <cell r="B5223" t="str">
            <v>EXECUÇÃO DE Jun.tAS DE CONtRAÇÃO PARA PAVImENtOS DE CONCREtO. AF_11/2017</v>
          </cell>
          <cell r="C5223" t="str">
            <v>m</v>
          </cell>
          <cell r="D5223">
            <v>0.35</v>
          </cell>
        </row>
        <row r="5224">
          <cell r="A5224">
            <v>97115</v>
          </cell>
          <cell r="B5224" t="str">
            <v>APLICAÇÃO DE GRAXA Em BARRAS DE tRANSFERÊNCIA PARA EXECUÇÃO DE PAVImENtO DE CONCREtO. AF_11/2017</v>
          </cell>
          <cell r="C5224" t="str">
            <v>kg</v>
          </cell>
          <cell r="D5224">
            <v>42.21</v>
          </cell>
        </row>
        <row r="5225">
          <cell r="A5225">
            <v>97120</v>
          </cell>
          <cell r="B5225" t="str">
            <v>BARRAS DE LIGAÇÃO, AÇO CA-50 DE 10 mm, PARA EXECUÇÃO DE PAVImENtO DE CONCREtO  FORNECImENtO E INStALAÇÃO. AF_11/2017</v>
          </cell>
          <cell r="C5225" t="str">
            <v>kg</v>
          </cell>
          <cell r="D5225">
            <v>6.58</v>
          </cell>
        </row>
        <row r="5226">
          <cell r="A5226">
            <v>97802</v>
          </cell>
          <cell r="B5226" t="str">
            <v>CONStRUÇÃO DE PAVImENtO COm tRAtAmENtO SUPERFICIAL SImPLES, COm EmULSÃO ASFÁLtICA RR-2C. AF_01/2018</v>
          </cell>
          <cell r="C5226" t="str">
            <v>m²</v>
          </cell>
          <cell r="D5226">
            <v>3.8</v>
          </cell>
        </row>
        <row r="5227">
          <cell r="A5227">
            <v>97803</v>
          </cell>
          <cell r="B5227" t="str">
            <v>CONStRUÇÃO DE PAVImENtO COm tRAtAmENtO SUPERFICIAL SImPLES, COm EmULSÃO ASFÁLtICA RR-2C, COm BANhO DILUÍDO. AF_01/2018</v>
          </cell>
          <cell r="C5227" t="str">
            <v>m²</v>
          </cell>
          <cell r="D5227">
            <v>4.58</v>
          </cell>
        </row>
        <row r="5228">
          <cell r="A5228">
            <v>97805</v>
          </cell>
          <cell r="B5228" t="str">
            <v>CONStRUÇÃO DE PAVImENtO COm tRAtAmENtO SUPERFICIAL DUPLO, COm EmULSÃO ASFÁLtICA RR-2C. AF_01/2018</v>
          </cell>
          <cell r="C5228" t="str">
            <v>m²</v>
          </cell>
          <cell r="D5228">
            <v>8.1999999999999993</v>
          </cell>
        </row>
        <row r="5229">
          <cell r="A5229">
            <v>97806</v>
          </cell>
          <cell r="B5229" t="str">
            <v>CONStRUÇÃO DE PAVImENtO COm tRAtAmENtO SUPERFICIAL DUPLO, COm EmULSÃO ASFÁLtICA RR-2C, COm BANhO DILUÍDO. AF_01/2018</v>
          </cell>
          <cell r="C5229" t="str">
            <v>m²</v>
          </cell>
          <cell r="D5229">
            <v>10.02</v>
          </cell>
        </row>
        <row r="5230">
          <cell r="A5230">
            <v>97807</v>
          </cell>
          <cell r="B5230" t="str">
            <v>CONStRUÇÃO DE PAVImENtO COm tRAtAmENtO SUPERFICIAL DUPLO, COm EmULSÃO ASFÁLtICA RR-2C, COm CAPA SELANtE. AF_01/2018</v>
          </cell>
          <cell r="C5230" t="str">
            <v>m²</v>
          </cell>
          <cell r="D5230">
            <v>11.63</v>
          </cell>
        </row>
        <row r="5231">
          <cell r="A5231">
            <v>97809</v>
          </cell>
          <cell r="B5231" t="str">
            <v>CONStRUÇÃO DE PAVImENtO COm tRAtAmENtO SUPERFICIAL tRIPLO, COm EmULSÃO ASFÁLtICA RR-2C. AF_01/2018</v>
          </cell>
          <cell r="C5231" t="str">
            <v>m²</v>
          </cell>
          <cell r="D5231">
            <v>14.62</v>
          </cell>
        </row>
        <row r="5232">
          <cell r="A5232">
            <v>97810</v>
          </cell>
          <cell r="B5232" t="str">
            <v>CONStRUÇÃO DE PAVImENtO COm tRAtAmENtO SUPERFICIAL tRIPLO, COm EmULSÃO ASFÁLtICA RR-2C, COm BANhO DILUÍDO. AF_01/2018</v>
          </cell>
          <cell r="C5232" t="str">
            <v>m²</v>
          </cell>
          <cell r="D5232">
            <v>16.47</v>
          </cell>
        </row>
        <row r="5233">
          <cell r="A5233">
            <v>97811</v>
          </cell>
          <cell r="B5233" t="str">
            <v>CONStRUÇÃO DE PAVImENtO COm tRAtAmENtO SUPERFICIAL tRIPLO, COm EmULSÃO ASFÁLtICA RR-2C, COm CAPA SELANtE. AF_01/2018</v>
          </cell>
          <cell r="C5233" t="str">
            <v>m²</v>
          </cell>
          <cell r="D5233">
            <v>18.09</v>
          </cell>
        </row>
        <row r="5234">
          <cell r="A5234">
            <v>97813</v>
          </cell>
          <cell r="B5234" t="str">
            <v>RECONStRUÇÃO DE PAVImENtO COm tRAtAmENtO SUPERFICIAL SImPLES, COm EmULSÃO ASFÁLtICA RR-2C. AF_01/2018</v>
          </cell>
          <cell r="C5234" t="str">
            <v>m²</v>
          </cell>
          <cell r="D5234">
            <v>3.94</v>
          </cell>
        </row>
        <row r="5235">
          <cell r="A5235">
            <v>97814</v>
          </cell>
          <cell r="B5235" t="str">
            <v>RECONStRUÇÃO DE PAVImENtO COm tRAtAmENtO SUPERFICIAL SImPLES, COm EmULSÃO ASFÁLtICA RR-2C, COm BANhO DILUÍDO. AF_01/2018</v>
          </cell>
          <cell r="C5235" t="str">
            <v>m²</v>
          </cell>
          <cell r="D5235">
            <v>4.72</v>
          </cell>
        </row>
        <row r="5236">
          <cell r="A5236">
            <v>97816</v>
          </cell>
          <cell r="B5236" t="str">
            <v>RECONStRUÇÃO DE PAVImENtO COm tRAtAmENtO SUPERFICIAL DUPLO, COm EmULSÃO ASFÁLtICA RR-2C. AF_01/2018</v>
          </cell>
          <cell r="C5236" t="str">
            <v>m²</v>
          </cell>
          <cell r="D5236">
            <v>8.6999999999999993</v>
          </cell>
        </row>
        <row r="5237">
          <cell r="A5237">
            <v>97817</v>
          </cell>
          <cell r="B5237" t="str">
            <v>RECONStRUÇÃO DE PAVImENtO COm tRAtAmENtO SUPERFICIAL DUPLO, COm EmULSÃO ASFÁLtICA RR-2C, COm BANhO DILUÍDO. AF_01/2018</v>
          </cell>
          <cell r="C5237" t="str">
            <v>m²</v>
          </cell>
          <cell r="D5237">
            <v>10.53</v>
          </cell>
        </row>
        <row r="5238">
          <cell r="A5238">
            <v>97818</v>
          </cell>
          <cell r="B5238" t="str">
            <v>RECONStRUÇÃO DE PAVImENtO COm tRAtAmENtO SUPERFICIAL DUPLO, COm EmULSÃO ASFÁLtICA RR-2C, COm CAPA SELANtE. AF_01/2018</v>
          </cell>
          <cell r="C5238" t="str">
            <v>m²</v>
          </cell>
          <cell r="D5238">
            <v>12.3</v>
          </cell>
        </row>
        <row r="5239">
          <cell r="A5239">
            <v>97820</v>
          </cell>
          <cell r="B5239" t="str">
            <v>RECONStRUÇÃO DE PAVImENtO COm tRAtAmENtO SUPERFICIAL tRIPLO, COm EmULSÃO ASFÁLtICA RR-2C. AF_01/2018</v>
          </cell>
          <cell r="C5239" t="str">
            <v>m²</v>
          </cell>
          <cell r="D5239">
            <v>15.63</v>
          </cell>
        </row>
        <row r="5240">
          <cell r="A5240">
            <v>97821</v>
          </cell>
          <cell r="B5240" t="str">
            <v>RECONStRUÇÃO DE PAVImENtO COm tRAtAmENtO SUPERFICIAL tRIPLO, COm EmULSÃO ASFÁLtICA RR-2C, COm BANhO DILUÍDO. AF_01/2018</v>
          </cell>
          <cell r="C5240" t="str">
            <v>m²</v>
          </cell>
          <cell r="D5240">
            <v>17.47</v>
          </cell>
        </row>
        <row r="5241">
          <cell r="A5241">
            <v>97822</v>
          </cell>
          <cell r="B5241" t="str">
            <v>RECONStRUÇÃO DE PAVImENtO COm tRAtAmENtO SUPERFICIAL tRIPLO, COm EmULSÃO ASFÁLtICA RR-2C, COm CAPA SELANtE. AF_01/2018</v>
          </cell>
          <cell r="C5241" t="str">
            <v>m²</v>
          </cell>
          <cell r="D5241">
            <v>19.25</v>
          </cell>
        </row>
        <row r="5242">
          <cell r="A5242">
            <v>72947</v>
          </cell>
          <cell r="B5242" t="str">
            <v>SINALIZACAO hORIZONtAL COm tINtA REtRORREFLEtIVA A BASE DE RESINA ACRILICA COm mICROESFERAS DE VIDRO</v>
          </cell>
          <cell r="C5242" t="str">
            <v>m²</v>
          </cell>
          <cell r="D5242">
            <v>12.94</v>
          </cell>
        </row>
        <row r="5243">
          <cell r="A5243">
            <v>83693</v>
          </cell>
          <cell r="B5243" t="str">
            <v>CAIACAO Em mEIO FIO</v>
          </cell>
          <cell r="C5243" t="str">
            <v>m²</v>
          </cell>
          <cell r="D5243">
            <v>4.04</v>
          </cell>
        </row>
        <row r="5244">
          <cell r="A5244" t="str">
            <v>73770/1</v>
          </cell>
          <cell r="B5244" t="str">
            <v>BARREIRA PRE-mOLDADA EXtERNA CONCREtO ARmADO 0,25X0,40X1,14m FCK=25mPA ACO CA-50 INCL VIGOtA hORIZONtAL mONtANtE A CADA 1,00m  FERROS DE LIGACAO E mAtERIAIS.</v>
          </cell>
          <cell r="C5244" t="str">
            <v>m</v>
          </cell>
          <cell r="D5244">
            <v>533.45000000000005</v>
          </cell>
        </row>
        <row r="5245">
          <cell r="A5245" t="str">
            <v>73770/2</v>
          </cell>
          <cell r="B5245" t="str">
            <v>BARREIRA DUPLA PRE-mOL INtER CONCREtO ARmADO 0,15X0,65X0,77m FCK=25mPA ACO CA-50 INCL FERROS DE LIGACAO E mAtERIAIS.</v>
          </cell>
          <cell r="C5245" t="str">
            <v>m</v>
          </cell>
          <cell r="D5245">
            <v>465.1</v>
          </cell>
        </row>
        <row r="5246">
          <cell r="A5246" t="str">
            <v>83696/1</v>
          </cell>
          <cell r="B5246" t="str">
            <v>PINtURA GUARDA-CORPO GUARDA-RODA E mUREtA PROtECAO COm CAL Em PONtES EVIADUtOS mEDIDA PELO DOBRO DA AREA tOtAL (LARGURAXALtURA).</v>
          </cell>
          <cell r="C5246" t="str">
            <v>m²</v>
          </cell>
          <cell r="D5246">
            <v>5.4</v>
          </cell>
        </row>
        <row r="5247">
          <cell r="A5247">
            <v>72962</v>
          </cell>
          <cell r="B5247" t="str">
            <v>USINAGEm DE CBUQ COm CAP 50/70, PARA CAPA DE ROLAmENtO</v>
          </cell>
          <cell r="C5247" t="str">
            <v>t</v>
          </cell>
          <cell r="D5247">
            <v>290.77</v>
          </cell>
        </row>
        <row r="5248">
          <cell r="A5248">
            <v>72963</v>
          </cell>
          <cell r="B5248" t="str">
            <v>USINAGEm DE CBUQ COm CAP 50/70, PARA BINDER</v>
          </cell>
          <cell r="C5248" t="str">
            <v>t</v>
          </cell>
          <cell r="D5248">
            <v>242.28</v>
          </cell>
        </row>
        <row r="5249">
          <cell r="A5249" t="str">
            <v>73759/2</v>
          </cell>
          <cell r="B5249" t="str">
            <v>PRE-mIStURADO A FRIO COm EmULSAO RL-1C, INCLUSO USINAGEm E APLICACAO, EXCLUSIVE tRANSPORtE</v>
          </cell>
          <cell r="C5249" t="str">
            <v>m³</v>
          </cell>
          <cell r="D5249">
            <v>505.73</v>
          </cell>
        </row>
        <row r="5250">
          <cell r="A5250">
            <v>95990</v>
          </cell>
          <cell r="B5250" t="str">
            <v>CONStRUÇÃO DE PAVImENtO COm APLICAÇÃO DE CONCREtO BEtUmINOSO USINADO A QUENtE (CBUQ), CAmADA DE ROLAmENtO, COm ESPESSURA DE 3,0 Cm - EXCLUSIVE tRANSPORtE. AF_03/2017</v>
          </cell>
          <cell r="C5250" t="str">
            <v>m³</v>
          </cell>
          <cell r="D5250">
            <v>969.17</v>
          </cell>
        </row>
        <row r="5251">
          <cell r="A5251">
            <v>95992</v>
          </cell>
          <cell r="B5251" t="str">
            <v>CONStRUÇÃO DE PAVImENtO COm APLICAÇÃO DE CONCREtO BEtUmINOSO USINADO A QUENtE (CBUQ), BINDER, COm ESPESSURA DE 3,0 Cm - EXCLUSIVE tRANSPORtE. AF_03/2017</v>
          </cell>
          <cell r="C5251" t="str">
            <v>m³</v>
          </cell>
          <cell r="D5251">
            <v>904.37</v>
          </cell>
        </row>
        <row r="5252">
          <cell r="A5252">
            <v>95993</v>
          </cell>
          <cell r="B5252" t="str">
            <v>CONStRUÇÃO DE PAVImENtO COm APLICAÇÃO DE CONCREtO BEtUmINOSO USINADO A QUENtE (CBUQ), CAmADA DE ROLAmENtO, COm ESPESSURA DE 4,0 Cm - EXCLUSIVE tRANSPORtE. AF_03/2017</v>
          </cell>
          <cell r="C5252" t="str">
            <v>m³</v>
          </cell>
          <cell r="D5252">
            <v>935.92</v>
          </cell>
        </row>
        <row r="5253">
          <cell r="A5253">
            <v>95994</v>
          </cell>
          <cell r="B5253" t="str">
            <v>CONStRUÇÃO DE PAVImENtO COm APLICAÇÃO DE CONCREtO BEtUmINOSO USINADO A QUENtE (CBUQ), BINDER, COm ESPESSURA DE 4,0 Cm - EXCLUSIVE tRANSPORtE. AF_03/2017</v>
          </cell>
          <cell r="C5253" t="str">
            <v>m³</v>
          </cell>
          <cell r="D5253">
            <v>880.39</v>
          </cell>
        </row>
        <row r="5254">
          <cell r="A5254">
            <v>95995</v>
          </cell>
          <cell r="B5254" t="str">
            <v>CONStRUÇÃO DE PAVImENtO COm APLICAÇÃO DE CONCREtO BEtUmINOSO USINADO A QUENtE (CBUQ), CAmADA DE ROLAmENtO, COm ESPESSURA DE 5,0 Cm - EXCLUSIVE tRANSPORtE. AF_03/2017</v>
          </cell>
          <cell r="C5254" t="str">
            <v>m³</v>
          </cell>
          <cell r="D5254">
            <v>915.35</v>
          </cell>
        </row>
        <row r="5255">
          <cell r="A5255">
            <v>95996</v>
          </cell>
          <cell r="B5255" t="str">
            <v>CONStRUÇÃO DE PAVImENtO COm APLICAÇÃO DE CONCREtO BEtUmINOSO USINADO A QUENtE (CBUQ), BINDER, COm ESPESSURA DE 5,0 Cm - EXCLUSIVE tRANSPORtE. AF_03/2017</v>
          </cell>
          <cell r="C5255" t="str">
            <v>m³</v>
          </cell>
          <cell r="D5255">
            <v>865.57</v>
          </cell>
        </row>
        <row r="5256">
          <cell r="A5256">
            <v>95997</v>
          </cell>
          <cell r="B5256" t="str">
            <v>CONStRUÇÃO DE PAVImENtO COm APLICAÇÃO DE CONCREtO BEtUmINOSO USINADO A QUENtE (CBUQ), CAmADA DE ROLAmENtO, COm ESPESSURA DE 6,0 Cm - EXCLUSIVE tRANSPORtE. AF_03/2017</v>
          </cell>
          <cell r="C5256" t="str">
            <v>m³</v>
          </cell>
          <cell r="D5256">
            <v>902.59</v>
          </cell>
        </row>
        <row r="5257">
          <cell r="A5257">
            <v>95998</v>
          </cell>
          <cell r="B5257" t="str">
            <v>CONStRUÇÃO DE PAVImENtO COm APLICAÇÃO DE CONCREtO BEtUmINOSO USINADO A QUENtE (CBUQ), BINDER, COm ESPESSURA DE 6,0 Cm - EXCLUSIVE tRANSPORtE. AF_03/2017</v>
          </cell>
          <cell r="C5257" t="str">
            <v>m³</v>
          </cell>
          <cell r="D5257">
            <v>856.41</v>
          </cell>
        </row>
        <row r="5258">
          <cell r="A5258">
            <v>95999</v>
          </cell>
          <cell r="B5258" t="str">
            <v>CONStRUÇÃO DE PAVImENtO COm APLICAÇÃO DE CONCREtO BEtUmINOSO USINADO A QUENtE (CBUQ), CAmADA DE ROLAmENtO, COm ESPESSURA DE 7,0 Cm - EXCLUSIVE tRANSPORtE. AF_03/2017</v>
          </cell>
          <cell r="C5258" t="str">
            <v>m³</v>
          </cell>
          <cell r="D5258">
            <v>893.48</v>
          </cell>
        </row>
        <row r="5259">
          <cell r="A5259">
            <v>96000</v>
          </cell>
          <cell r="B5259" t="str">
            <v>CONStRUÇÃO DE PAVImENtO COm APLICAÇÃO DE CONCREtO BEtUmINOSO USINADO A QUENtE (CBUQ), BINDER, COm ESPESSURA DE 7,0 Cm - EXCLUSIVE tRANSPORtE. AF_03/2017</v>
          </cell>
          <cell r="C5259" t="str">
            <v>m³</v>
          </cell>
          <cell r="D5259">
            <v>849.87</v>
          </cell>
        </row>
        <row r="5260">
          <cell r="A5260">
            <v>96001</v>
          </cell>
          <cell r="B5260" t="str">
            <v>FRESAGEm DE PAVImENtO ASFÁLtICO (PROFun.DIDADE AtÉ 5,0 Cm), Em LOCAIS COm NIVEL BAIXO DE INtERFERÊNCIA. AF_03/2017</v>
          </cell>
          <cell r="C5260" t="str">
            <v>m²</v>
          </cell>
          <cell r="D5260">
            <v>5.52</v>
          </cell>
        </row>
        <row r="5261">
          <cell r="A5261">
            <v>96002</v>
          </cell>
          <cell r="B5261" t="str">
            <v>FRESAGEm DE PAVImENtO ASFÁLtICO (PROFun.DIDADE AtÉ 5,0 Cm), Em LOCAIS COm NIVEL ALtO DE INtERFERÊNCIA. AF_03/2017</v>
          </cell>
          <cell r="C5261" t="str">
            <v>m²</v>
          </cell>
          <cell r="D5261">
            <v>6.43</v>
          </cell>
        </row>
        <row r="5262">
          <cell r="A5262">
            <v>96393</v>
          </cell>
          <cell r="B5262" t="str">
            <v>USINAGEm DE BRItA GRADUADA SImPLES, UtILIZANDO BRItA COmERCIAL COm USINA 300 t/h. AF_06/2017</v>
          </cell>
          <cell r="C5262" t="str">
            <v>m³</v>
          </cell>
          <cell r="D5262">
            <v>104.23</v>
          </cell>
        </row>
        <row r="5263">
          <cell r="A5263">
            <v>96394</v>
          </cell>
          <cell r="B5263" t="str">
            <v>USINAGEm DE BRItA GRADUADA tRAtADA COm CImENtO, UtILIZANDO BRItA COmERCIAL COm USINA 300 t/h. AF_06/2017</v>
          </cell>
          <cell r="C5263" t="str">
            <v>m³</v>
          </cell>
          <cell r="D5263">
            <v>145.11000000000001</v>
          </cell>
        </row>
        <row r="5264">
          <cell r="A5264">
            <v>96395</v>
          </cell>
          <cell r="B5264" t="str">
            <v>USINAGEm DE CONCREtO PARA COmPACtAÇÃO COm ROLO, UtILIZANDO BRItA COmERCIAL. AF_06/2017</v>
          </cell>
          <cell r="C5264" t="str">
            <v>m³</v>
          </cell>
          <cell r="D5264">
            <v>162.27000000000001</v>
          </cell>
        </row>
        <row r="5265">
          <cell r="A5265">
            <v>73445</v>
          </cell>
          <cell r="B5265" t="str">
            <v>CAIACAO INt OU EXt SOBRE REVEStImENtO LISO C/ADOCAO DE FIXADOR COm    COm DUAS DEmAOS</v>
          </cell>
          <cell r="C5265" t="str">
            <v>m²</v>
          </cell>
          <cell r="D5265">
            <v>9.73</v>
          </cell>
        </row>
        <row r="5266">
          <cell r="A5266">
            <v>73446</v>
          </cell>
          <cell r="B5266" t="str">
            <v>PINtURA DE SUPERFICIE C/tINtA GRAFItE</v>
          </cell>
          <cell r="C5266" t="str">
            <v>m²</v>
          </cell>
          <cell r="D5266">
            <v>21.97</v>
          </cell>
        </row>
        <row r="5267">
          <cell r="A5267" t="str">
            <v>74133/1</v>
          </cell>
          <cell r="B5267" t="str">
            <v>EmASSAmENtO COm mASSA A OLEO, UmA DEmAO</v>
          </cell>
          <cell r="C5267" t="str">
            <v>m²</v>
          </cell>
          <cell r="D5267">
            <v>18.28</v>
          </cell>
        </row>
        <row r="5268">
          <cell r="A5268" t="str">
            <v>74133/2</v>
          </cell>
          <cell r="B5268" t="str">
            <v>EmASSAmENtO COm mASSA A OLEO, DUAS DEmAOS</v>
          </cell>
          <cell r="C5268" t="str">
            <v>m²</v>
          </cell>
          <cell r="D5268">
            <v>22.86</v>
          </cell>
        </row>
        <row r="5269">
          <cell r="A5269">
            <v>79462</v>
          </cell>
          <cell r="B5269" t="str">
            <v>EmASSAmENtO COm mASSA EPOXI, 2 DEmAOS</v>
          </cell>
          <cell r="C5269" t="str">
            <v>m²</v>
          </cell>
          <cell r="D5269">
            <v>57.61</v>
          </cell>
        </row>
        <row r="5270">
          <cell r="A5270" t="str">
            <v>79494/1</v>
          </cell>
          <cell r="B5270" t="str">
            <v>PINtURA DE QUADRO ESCOLAR COm tINtA ESmALtE ACABAmENtO FOSCO, DUAS DEmAOS SOBRE mASSA ACRILICA</v>
          </cell>
          <cell r="C5270" t="str">
            <v>m²</v>
          </cell>
          <cell r="D5270">
            <v>13.15</v>
          </cell>
        </row>
        <row r="5271">
          <cell r="A5271">
            <v>84651</v>
          </cell>
          <cell r="B5271" t="str">
            <v>PINtURA COm tINtA ImPERmEAVEL mINERAL Em PO, DUAS DEmAOS</v>
          </cell>
          <cell r="C5271" t="str">
            <v>m²</v>
          </cell>
          <cell r="D5271">
            <v>10.84</v>
          </cell>
        </row>
        <row r="5272">
          <cell r="A5272">
            <v>88411</v>
          </cell>
          <cell r="B5272" t="str">
            <v>APLICAÇÃO mANUAL DE Fun.DO SELADOR ACRÍLICO Em PANOS COm PRESENÇA DE VÃOS DE EDIFÍCIOS DE mÚLtIPLOS PAVImENtOS. AF_06/2014</v>
          </cell>
          <cell r="C5272" t="str">
            <v>m²</v>
          </cell>
          <cell r="D5272">
            <v>2.29</v>
          </cell>
        </row>
        <row r="5273">
          <cell r="A5273">
            <v>88412</v>
          </cell>
          <cell r="B5273" t="str">
            <v>APLICAÇÃO mANUAL DE Fun.DO SELADOR ACRÍLICO Em PANOS CEGOS DE FAChADA (SEm PRESENÇA DE VÃOS) DE EDIFÍCIOS DE mÚLtIPLOS PAVImENtOS. AF_06/2014</v>
          </cell>
          <cell r="C5273" t="str">
            <v>m²</v>
          </cell>
          <cell r="D5273">
            <v>1.65</v>
          </cell>
        </row>
        <row r="5274">
          <cell r="A5274">
            <v>88413</v>
          </cell>
          <cell r="B5274" t="str">
            <v>APLICAÇÃO mANUAL DE Fun.DO SELADOR ACRÍLICO Em SUPERFÍCIES EXtERNAS DE SACADA DE EDIFÍCIOS DE mÚLtIPLOS PAVImENtOS. AF_06/2014</v>
          </cell>
          <cell r="C5274" t="str">
            <v>m²</v>
          </cell>
          <cell r="D5274">
            <v>3.59</v>
          </cell>
        </row>
        <row r="5275">
          <cell r="A5275">
            <v>88414</v>
          </cell>
          <cell r="B5275" t="str">
            <v>APLICAÇÃO mANUAL DE Fun.DO SELADOR ACRÍLICO Em SUPERFÍCIES INtERNAS DA SACADA DE EDIFÍCIOS DE mÚLtIPLOS PAVImENtOS. AF_06/2014</v>
          </cell>
          <cell r="C5275" t="str">
            <v>m²</v>
          </cell>
          <cell r="D5275">
            <v>3.99</v>
          </cell>
        </row>
        <row r="5276">
          <cell r="A5276">
            <v>88415</v>
          </cell>
          <cell r="B5276" t="str">
            <v>APLICAÇÃO mANUAL DE Fun.DO SELADOR ACRÍLICO Em PAREDES EXtERNAS DE CASAS. AF_06/2014</v>
          </cell>
          <cell r="C5276" t="str">
            <v>m²</v>
          </cell>
          <cell r="D5276">
            <v>2.5</v>
          </cell>
        </row>
        <row r="5277">
          <cell r="A5277">
            <v>88416</v>
          </cell>
          <cell r="B5277" t="str">
            <v>APLICAÇÃO mANUAL DE PINtURA COm tINtA tEXtURIZADA ACRÍLICA Em PANOS COm PRESENÇA DE VÃOS DE EDIFÍCIOS DE mÚLtIPLOS PAVImENtOS, UmA COR. AF_06/2014</v>
          </cell>
          <cell r="C5277" t="str">
            <v>m²</v>
          </cell>
          <cell r="D5277">
            <v>16.600000000000001</v>
          </cell>
        </row>
        <row r="5278">
          <cell r="A5278">
            <v>88417</v>
          </cell>
          <cell r="B5278" t="str">
            <v>APLICAÇÃO mANUAL DE PINtURA COm tINtA tEXtURIZADA ACRÍLICA Em PANOS CEGOS DE FAChADA (SEm PRESENÇA DE VÃOS) DE EDIFÍCIOS DE mÚLtIPLOS PAVImENtOS, UmA COR. AF_06/2014</v>
          </cell>
          <cell r="C5278" t="str">
            <v>m²</v>
          </cell>
          <cell r="D5278">
            <v>14.32</v>
          </cell>
        </row>
        <row r="5279">
          <cell r="A5279">
            <v>88420</v>
          </cell>
          <cell r="B5279" t="str">
            <v>APLICAÇÃO mANUAL DE PINtURA COm tINtA tEXtURIZADA ACRÍLICA Em SUPERFÍCIES EXtERNAS DE SACADA DE EDIFÍCIOS DE mÚLtIPLOS PAVImENtOS, UmA COR. AF_06/2014</v>
          </cell>
          <cell r="C5279" t="str">
            <v>m²</v>
          </cell>
          <cell r="D5279">
            <v>21.2</v>
          </cell>
        </row>
        <row r="5280">
          <cell r="A5280">
            <v>88421</v>
          </cell>
          <cell r="B5280" t="str">
            <v>APLICAÇÃO mANUAL DE PINtURA COm tINtA tEXtURIZADA ACRÍLICA Em SUPERFÍCIES INtERNAS DA SACADA DE EDIFÍCIOS DE mÚLtIPLOS PAVImENtOS, UmA COR. AF_06/2014</v>
          </cell>
          <cell r="C5280" t="str">
            <v>m²</v>
          </cell>
          <cell r="D5280">
            <v>22.65</v>
          </cell>
        </row>
        <row r="5281">
          <cell r="A5281">
            <v>88423</v>
          </cell>
          <cell r="B5281" t="str">
            <v>APLICAÇÃO mANUAL DE PINtURA COm tINtA tEXtURIZADA ACRÍLICA Em PAREDES EXtERNAS DE CASAS, UmA COR. AF_06/2014</v>
          </cell>
          <cell r="C5281" t="str">
            <v>m²</v>
          </cell>
          <cell r="D5281">
            <v>17.32</v>
          </cell>
        </row>
        <row r="5282">
          <cell r="A5282">
            <v>88424</v>
          </cell>
          <cell r="B5282" t="str">
            <v>APLICAÇÃO mANUAL DE PINtURA COm tINtA tEXtURIZADA ACRÍLICA Em PANOS COm PRESENÇA DE VÃOS DE EDIFÍCIOS DE mÚLtIPLOS PAVImENtOS, DUAS CORES. AF_06/2014</v>
          </cell>
          <cell r="C5282" t="str">
            <v>m²</v>
          </cell>
          <cell r="D5282">
            <v>19.73</v>
          </cell>
        </row>
        <row r="5283">
          <cell r="A5283">
            <v>88426</v>
          </cell>
          <cell r="B5283" t="str">
            <v>APLICAÇÃO mANUAL DE PINtURA COm tINtA tEXtURIZADA ACRÍLICA Em PANOS CEGOS DE FAChADA (SEm PRESENÇA DE VÃOS) DE EDIFÍCIOS DE mÚLtIPLOS PAVImENtOS, DUAS CORES. AF_06/2014</v>
          </cell>
          <cell r="C5283" t="str">
            <v>m²</v>
          </cell>
          <cell r="D5283">
            <v>15.79</v>
          </cell>
        </row>
        <row r="5284">
          <cell r="A5284">
            <v>88428</v>
          </cell>
          <cell r="B5284" t="str">
            <v>APLICAÇÃO mANUAL DE PINtURA COm tINtA tEXtURIZADA ACRÍLICA Em SUPERFÍCIES EXtERNAS DE SACADA DE EDIFÍCIOS DE mÚLtIPLOS PAVImENtOS, DUAS CORES. AF_06/2014</v>
          </cell>
          <cell r="C5284" t="str">
            <v>m²</v>
          </cell>
          <cell r="D5284">
            <v>27.64</v>
          </cell>
        </row>
        <row r="5285">
          <cell r="A5285">
            <v>88429</v>
          </cell>
          <cell r="B5285" t="str">
            <v>APLICAÇÃO mANUAL DE PINtURA COm tINtA tEXtURIZADA ACRÍLICA Em SUPERFÍCIES INtERNAS DA SACADA DE EDIFÍCIOS DE mÚLtIPLOS PAVImENtOS, DUAS CORES. AF_06/2014</v>
          </cell>
          <cell r="C5285" t="str">
            <v>m²</v>
          </cell>
          <cell r="D5285">
            <v>30.18</v>
          </cell>
        </row>
        <row r="5286">
          <cell r="A5286">
            <v>88431</v>
          </cell>
          <cell r="B5286" t="str">
            <v>APLICAÇÃO mANUAL DE PINtURA COm tINtA tEXtURIZADA ACRÍLICA Em PAREDES EXtERNAS DE CASAS, DUAS CORES. AF_06/2014</v>
          </cell>
          <cell r="C5286" t="str">
            <v>m²</v>
          </cell>
          <cell r="D5286">
            <v>20.97</v>
          </cell>
        </row>
        <row r="5287">
          <cell r="A5287">
            <v>88432</v>
          </cell>
          <cell r="B5287" t="str">
            <v>APLICAÇÃO mANUAL DE PINtURA COm tINtA tEXtURIZADA ACRÍLICA Em mOLDURAS DE EPS, PRÉ-FABRICADOS, OU OUtROS. AF_06/2014</v>
          </cell>
          <cell r="C5287" t="str">
            <v>m²</v>
          </cell>
          <cell r="D5287">
            <v>15.69</v>
          </cell>
        </row>
        <row r="5288">
          <cell r="A5288">
            <v>88482</v>
          </cell>
          <cell r="B5288" t="str">
            <v>APLICAÇÃO DE Fun.DO SELADOR LÁtEX PVA Em tEtO, UmA DEmÃO. AF_06/2014</v>
          </cell>
          <cell r="C5288" t="str">
            <v>m²</v>
          </cell>
          <cell r="D5288">
            <v>2.89</v>
          </cell>
        </row>
        <row r="5289">
          <cell r="A5289">
            <v>88483</v>
          </cell>
          <cell r="B5289" t="str">
            <v>APLICAÇÃO DE Fun.DO SELADOR LÁtEX PVA Em PAREDES, UmA DEmÃO. AF_06/2014</v>
          </cell>
          <cell r="C5289" t="str">
            <v>m²</v>
          </cell>
          <cell r="D5289">
            <v>2.62</v>
          </cell>
        </row>
        <row r="5290">
          <cell r="A5290">
            <v>88484</v>
          </cell>
          <cell r="B5290" t="str">
            <v>APLICAÇÃO DE Fun.DO SELADOR ACRÍLICO Em tEtO, UmA DEmÃO. AF_06/2014</v>
          </cell>
          <cell r="C5290" t="str">
            <v>m²</v>
          </cell>
          <cell r="D5290">
            <v>2.5099999999999998</v>
          </cell>
        </row>
        <row r="5291">
          <cell r="A5291">
            <v>88485</v>
          </cell>
          <cell r="B5291" t="str">
            <v>APLICAÇÃO DE Fun.DO SELADOR ACRÍLICO Em PAREDES, UmA DEmÃO. AF_06/2014</v>
          </cell>
          <cell r="C5291" t="str">
            <v>m²</v>
          </cell>
          <cell r="D5291">
            <v>2.13</v>
          </cell>
        </row>
        <row r="5292">
          <cell r="A5292">
            <v>88486</v>
          </cell>
          <cell r="B5292" t="str">
            <v>APLICAÇÃO mANUAL DE PINtURA COm tINtA LÁtEX PVA Em tEtO, DUAS DEmÃOS. AF_06/2014</v>
          </cell>
          <cell r="C5292" t="str">
            <v>m²</v>
          </cell>
          <cell r="D5292">
            <v>11.07</v>
          </cell>
        </row>
        <row r="5293">
          <cell r="A5293">
            <v>88487</v>
          </cell>
          <cell r="B5293" t="str">
            <v>APLICAÇÃO mANUAL DE PINtURA COm tINtA LÁtEX PVA Em PAREDES, DUAS DEmÃOS. AF_06/2014</v>
          </cell>
          <cell r="C5293" t="str">
            <v>m²</v>
          </cell>
          <cell r="D5293">
            <v>9.84</v>
          </cell>
        </row>
        <row r="5294">
          <cell r="A5294">
            <v>88488</v>
          </cell>
          <cell r="B5294" t="str">
            <v>APLICAÇÃO mANUAL DE PINtURA COm tINtA LÁtEX ACRÍLICA Em tEtO, DUAS DEmÃOS. AF_06/2014</v>
          </cell>
          <cell r="C5294" t="str">
            <v>m²</v>
          </cell>
          <cell r="D5294">
            <v>14.26</v>
          </cell>
        </row>
        <row r="5295">
          <cell r="A5295">
            <v>88489</v>
          </cell>
          <cell r="B5295" t="str">
            <v>APLICAÇÃO mANUAL DE PINtURA COm tINtA LÁtEX ACRÍLICA Em PAREDES, DUAS DEmÃOS. AF_06/2014</v>
          </cell>
          <cell r="C5295" t="str">
            <v>m²</v>
          </cell>
          <cell r="D5295">
            <v>12.52</v>
          </cell>
        </row>
        <row r="5296">
          <cell r="A5296">
            <v>88490</v>
          </cell>
          <cell r="B5296" t="str">
            <v>APLICAÇÃO mECÂNICA DE PINtURA COm tINtA LÁtEX PVA Em tEtO, DUAS DEmÃOS. AF_06/2014</v>
          </cell>
          <cell r="C5296" t="str">
            <v>m²</v>
          </cell>
          <cell r="D5296">
            <v>7.82</v>
          </cell>
        </row>
        <row r="5297">
          <cell r="A5297">
            <v>88491</v>
          </cell>
          <cell r="B5297" t="str">
            <v>APLICAÇÃO mECÂNICA DE PINtURA COm tINtA LÁtEX PVA Em PAREDES, DUAS DEmÃOS. AF_06/2014</v>
          </cell>
          <cell r="C5297" t="str">
            <v>m²</v>
          </cell>
          <cell r="D5297">
            <v>7.54</v>
          </cell>
        </row>
        <row r="5298">
          <cell r="A5298">
            <v>88492</v>
          </cell>
          <cell r="B5298" t="str">
            <v>APLICAÇÃO mECÂNICA DE PINtURA COm tINtA LÁtEX ACRÍLICA Em tEtO, DUAS DEmÃOS. AF_06/2014</v>
          </cell>
          <cell r="C5298" t="str">
            <v>m²</v>
          </cell>
          <cell r="D5298">
            <v>9.41</v>
          </cell>
        </row>
        <row r="5299">
          <cell r="A5299">
            <v>88493</v>
          </cell>
          <cell r="B5299" t="str">
            <v>APLICAÇÃO mECÂNICA DE PINtURA COm tINtA LÁtEX ACRÍLICA Em PAREDES, DUAS DEmÃOS. AF_06/2014</v>
          </cell>
          <cell r="C5299" t="str">
            <v>m²</v>
          </cell>
          <cell r="D5299">
            <v>9</v>
          </cell>
        </row>
        <row r="5300">
          <cell r="A5300">
            <v>88494</v>
          </cell>
          <cell r="B5300" t="str">
            <v>APLICAÇÃO E LIXAmENtO DE mASSA LÁtEX Em tEtO, UmA DEmÃO. AF_06/2014</v>
          </cell>
          <cell r="C5300" t="str">
            <v>m²</v>
          </cell>
          <cell r="D5300">
            <v>18.13</v>
          </cell>
        </row>
        <row r="5301">
          <cell r="A5301">
            <v>88495</v>
          </cell>
          <cell r="B5301" t="str">
            <v>APLICAÇÃO E LIXAmENtO DE mASSA LÁtEX Em PAREDES, UmA DEmÃO. AF_06/2014</v>
          </cell>
          <cell r="C5301" t="str">
            <v>m²</v>
          </cell>
          <cell r="D5301">
            <v>9.84</v>
          </cell>
        </row>
        <row r="5302">
          <cell r="A5302">
            <v>88496</v>
          </cell>
          <cell r="B5302" t="str">
            <v>APLICAÇÃO E LIXAmENtO DE mASSA LÁtEX Em tEtO, DUAS DEmÃOS. AF_06/2014</v>
          </cell>
          <cell r="C5302" t="str">
            <v>m²</v>
          </cell>
          <cell r="D5302">
            <v>24.61</v>
          </cell>
        </row>
        <row r="5303">
          <cell r="A5303">
            <v>88497</v>
          </cell>
          <cell r="B5303" t="str">
            <v>APLICAÇÃO E LIXAmENtO DE mASSA LÁtEX Em PAREDES, DUAS DEmÃOS. AF_06/2014</v>
          </cell>
          <cell r="C5303" t="str">
            <v>m²</v>
          </cell>
          <cell r="D5303">
            <v>13.53</v>
          </cell>
        </row>
        <row r="5304">
          <cell r="A5304">
            <v>95305</v>
          </cell>
          <cell r="B5304" t="str">
            <v>tEXtURA ACRÍLICA, APLICAÇÃO mANUAL Em PAREDE, UmA DEmÃO. AF_09/2016</v>
          </cell>
          <cell r="C5304" t="str">
            <v>m²</v>
          </cell>
          <cell r="D5304">
            <v>12.97</v>
          </cell>
        </row>
        <row r="5305">
          <cell r="A5305">
            <v>95306</v>
          </cell>
          <cell r="B5305" t="str">
            <v>tEXtURA ACRÍLICA, APLICAÇÃO mANUAL Em tEtO, UmA DEmÃO. AF_09/2016</v>
          </cell>
          <cell r="C5305" t="str">
            <v>m²</v>
          </cell>
          <cell r="D5305">
            <v>15.17</v>
          </cell>
        </row>
        <row r="5306">
          <cell r="A5306">
            <v>95622</v>
          </cell>
          <cell r="B5306" t="str">
            <v>APLICAÇÃO mANUAL DE tINtA LÁtEX ACRÍLICA Em PANOS COm PRESENÇA DE VÃOS DE EDIFÍCIOS DE mÚLtIPLOS PAVImENtOS, DUAS DEmÃOS. AF_11/2016</v>
          </cell>
          <cell r="C5306" t="str">
            <v>m²</v>
          </cell>
          <cell r="D5306">
            <v>12.99</v>
          </cell>
        </row>
        <row r="5307">
          <cell r="A5307">
            <v>95623</v>
          </cell>
          <cell r="B5307" t="str">
            <v>APLICAÇÃO mANUAL DE tINtA LÁtEX ACRÍLICA Em PANOS SEm PRESENÇA DE VÃOS DE EDIFÍCIOS DE mÚLtIPLOS PAVImENtOS, DUAS DEmÃOS. AF_11/2016</v>
          </cell>
          <cell r="C5307" t="str">
            <v>m²</v>
          </cell>
          <cell r="D5307">
            <v>9.8800000000000008</v>
          </cell>
        </row>
        <row r="5308">
          <cell r="A5308">
            <v>95624</v>
          </cell>
          <cell r="B5308" t="str">
            <v>APLICAÇÃO mANUAL DE tINtA LÁtEX ACRÍLICA Em SUPERFÍCIES EXtERNAS DE SACADA DE EDIFÍCIOS DE mÚLtIPLOS PAVImENtOS, DUAS DEmÃOS. AF_11/2016</v>
          </cell>
          <cell r="C5308" t="str">
            <v>m²</v>
          </cell>
          <cell r="D5308">
            <v>19.309999999999999</v>
          </cell>
        </row>
        <row r="5309">
          <cell r="A5309">
            <v>95625</v>
          </cell>
          <cell r="B5309" t="str">
            <v>APLICAÇÃO mANUAL DE tINtA LÁtEX ACRÍLICA Em SUPERFÍCIES INtERNAS DE SACADA DE EDIFÍCIOS DE mÚLtIPLOS PAVImENtOS, DUAS DEmÃOS. AF_11/2016</v>
          </cell>
          <cell r="C5309" t="str">
            <v>m²</v>
          </cell>
          <cell r="D5309">
            <v>21.31</v>
          </cell>
        </row>
        <row r="5310">
          <cell r="A5310">
            <v>95626</v>
          </cell>
          <cell r="B5310" t="str">
            <v>APLICAÇÃO mANUAL DE tINtA LÁtEX ACRÍLICA Em PAREDE EXtERNAS DE CASAS, DUAS DEmÃOS. AF_11/2016</v>
          </cell>
          <cell r="C5310" t="str">
            <v>m²</v>
          </cell>
          <cell r="D5310">
            <v>14</v>
          </cell>
        </row>
        <row r="5311">
          <cell r="A5311">
            <v>96126</v>
          </cell>
          <cell r="B5311" t="str">
            <v>APLICAÇÃO mANUAL DE mASSA ACRÍLICA Em PANOS DE FAChADA COm PRESENÇA DE VÃOS, DE EDIFÍCIOS DE mÚLtIPLOS PAVImENtOS, UmA DEmÃO. AF_05/2017</v>
          </cell>
          <cell r="C5311" t="str">
            <v>m²</v>
          </cell>
          <cell r="D5311">
            <v>16.39</v>
          </cell>
        </row>
        <row r="5312">
          <cell r="A5312">
            <v>96127</v>
          </cell>
          <cell r="B5312" t="str">
            <v>APLICAÇÃO mANUAL DE mASSA ACRÍLICA Em PANOS DE FAChADA SEm PRESENÇA DE VÃOS, DE EDIFÍCIOS DE mÚLtIPLOS PAVImENtOS, UmA DEmÃO. AF_05/2017</v>
          </cell>
          <cell r="C5312" t="str">
            <v>m²</v>
          </cell>
          <cell r="D5312">
            <v>12.5</v>
          </cell>
        </row>
        <row r="5313">
          <cell r="A5313">
            <v>96128</v>
          </cell>
          <cell r="B5313" t="str">
            <v>APLICAÇÃO mANUAL DE mASSA ACRÍLICA Em SUPERFÍCIES EXtERNAS DE SACADA DE EDIFÍCIOS DE mÚLtIPLOS PAVImENtOS, UmA DEmÃO. AF_05/2017</v>
          </cell>
          <cell r="C5313" t="str">
            <v>m²</v>
          </cell>
          <cell r="D5313">
            <v>24.27</v>
          </cell>
        </row>
        <row r="5314">
          <cell r="A5314">
            <v>96129</v>
          </cell>
          <cell r="B5314" t="str">
            <v>APLICAÇÃO mANUAL DE mASSA ACRÍLICA Em SUPERFÍCIES INtERNAS DE SACADA DE EDIFÍCIOS DE mÚLtIPLOS PAVImENtOS, UmA DEmÃO. AF_05/2017</v>
          </cell>
          <cell r="C5314" t="str">
            <v>m²</v>
          </cell>
          <cell r="D5314">
            <v>26.78</v>
          </cell>
        </row>
        <row r="5315">
          <cell r="A5315">
            <v>96130</v>
          </cell>
          <cell r="B5315" t="str">
            <v>APLICAÇÃO mANUAL DE mASSA ACRÍLICA Em PAREDES EXtERNAS DE CASAS, UmA DEmÃO. AF_05/2017</v>
          </cell>
          <cell r="C5315" t="str">
            <v>m²</v>
          </cell>
          <cell r="D5315">
            <v>17.62</v>
          </cell>
        </row>
        <row r="5316">
          <cell r="A5316">
            <v>96131</v>
          </cell>
          <cell r="B5316" t="str">
            <v>APLICAÇÃO mANUAL DE mASSA ACRÍLICA Em PANOS DE FAChADA COm PRESENÇA DE VÃOS, DE EDIFÍCIOS DE mÚLtIPLOS PAVImENtOS, DUAS DEmÃOS. AF_05/2017</v>
          </cell>
          <cell r="C5316" t="str">
            <v>m²</v>
          </cell>
          <cell r="D5316">
            <v>22.64</v>
          </cell>
        </row>
        <row r="5317">
          <cell r="A5317">
            <v>96132</v>
          </cell>
          <cell r="B5317" t="str">
            <v>APLICAÇÃO mANUAL DE mASSA ACRÍLICA Em PANOS DE FAChADA SEm PRESENÇA DE VÃOS, DE EDIFÍCIOS DE mÚLtIPLOS PAVImENtOS, DUAS DEmÃOS. AF_05/2017</v>
          </cell>
          <cell r="C5317" t="str">
            <v>m²</v>
          </cell>
          <cell r="D5317">
            <v>17.47</v>
          </cell>
        </row>
        <row r="5318">
          <cell r="A5318">
            <v>96133</v>
          </cell>
          <cell r="B5318" t="str">
            <v>APLICAÇÃO mANUAL DE mASSA ACRÍLICA Em SUPERFÍCIES EXtERNAS DE SACADA DE EDIFÍCIOS DE mÚLtIPLOS PAVImENtOS, DUAS DEmÃOS. AF_05/2017</v>
          </cell>
          <cell r="C5318" t="str">
            <v>m²</v>
          </cell>
          <cell r="D5318">
            <v>33.119999999999997</v>
          </cell>
        </row>
        <row r="5319">
          <cell r="A5319">
            <v>96134</v>
          </cell>
          <cell r="B5319" t="str">
            <v>APLICAÇÃO mANUAL DE mASSA ACRÍLICA Em SUPERFÍCIES INtERNAS DE SACADA DE EDIFÍCIOS DE mÚLtIPLOS PAVImENtOS, DUAS DEmÃOS. AF_05/2017</v>
          </cell>
          <cell r="C5319" t="str">
            <v>m²</v>
          </cell>
          <cell r="D5319">
            <v>36.46</v>
          </cell>
        </row>
        <row r="5320">
          <cell r="A5320">
            <v>96135</v>
          </cell>
          <cell r="B5320" t="str">
            <v>APLICAÇÃO mANUAL DE mASSA ACRÍLICA Em PAREDES EXtERNAS DE CASAS, DUAS DEmÃOS. AF_05/2017</v>
          </cell>
          <cell r="C5320" t="str">
            <v>m²</v>
          </cell>
          <cell r="D5320">
            <v>24.3</v>
          </cell>
        </row>
        <row r="5321">
          <cell r="A5321">
            <v>79460</v>
          </cell>
          <cell r="B5321" t="str">
            <v>PINtURA EPOXI, DUAS DEmAOS</v>
          </cell>
          <cell r="C5321" t="str">
            <v>m²</v>
          </cell>
          <cell r="D5321">
            <v>46.59</v>
          </cell>
        </row>
        <row r="5322">
          <cell r="A5322">
            <v>79465</v>
          </cell>
          <cell r="B5322" t="str">
            <v>PINtURA COm tINtA A BASE DE BORRAChA CLORADA, 2 DEmAOS</v>
          </cell>
          <cell r="C5322" t="str">
            <v>m²</v>
          </cell>
          <cell r="D5322">
            <v>47.4</v>
          </cell>
        </row>
        <row r="5323">
          <cell r="A5323" t="str">
            <v>79514/1</v>
          </cell>
          <cell r="B5323" t="str">
            <v>PINtURA EPOXI, tRES DEmAOS</v>
          </cell>
          <cell r="C5323" t="str">
            <v>m²</v>
          </cell>
          <cell r="D5323">
            <v>65.17</v>
          </cell>
        </row>
        <row r="5324">
          <cell r="A5324">
            <v>84647</v>
          </cell>
          <cell r="B5324" t="str">
            <v>PINtURA EPOXI INCLUSO EmASSAmENtO E Fun.DO PREPARADOR</v>
          </cell>
          <cell r="C5324" t="str">
            <v>m²</v>
          </cell>
          <cell r="D5324">
            <v>144.91999999999999</v>
          </cell>
        </row>
        <row r="5325">
          <cell r="A5325">
            <v>84656</v>
          </cell>
          <cell r="B5325" t="str">
            <v>tRAtAmENtO Em  CONCREtO COm EStUQUE E LIXAmENtO</v>
          </cell>
          <cell r="C5325" t="str">
            <v>m²</v>
          </cell>
          <cell r="D5325">
            <v>35.130000000000003</v>
          </cell>
        </row>
        <row r="5326">
          <cell r="A5326">
            <v>6082</v>
          </cell>
          <cell r="B5326" t="str">
            <v>PINtURA Em VERNIZ SINtEtICO BRILhANtE Em mADEIRA, tRES DEmAOS</v>
          </cell>
          <cell r="C5326" t="str">
            <v>m²</v>
          </cell>
          <cell r="D5326">
            <v>17.989999999999998</v>
          </cell>
        </row>
        <row r="5327">
          <cell r="A5327">
            <v>40905</v>
          </cell>
          <cell r="B5327" t="str">
            <v>VERNIZ SINtEtICO Em mADEIRA, DUAS DEmAOS</v>
          </cell>
          <cell r="C5327" t="str">
            <v>m²</v>
          </cell>
          <cell r="D5327">
            <v>22.34</v>
          </cell>
        </row>
        <row r="5328">
          <cell r="A5328" t="str">
            <v>73739/1</v>
          </cell>
          <cell r="B5328" t="str">
            <v>PINtURA ESmALtE ACEtINADO Em mADEIRA, DUAS DEmAOS</v>
          </cell>
          <cell r="C5328" t="str">
            <v>m²</v>
          </cell>
          <cell r="D5328">
            <v>18.100000000000001</v>
          </cell>
        </row>
        <row r="5329">
          <cell r="A5329" t="str">
            <v>74065/1</v>
          </cell>
          <cell r="B5329" t="str">
            <v>PINtURA ESmALtE FOSCO PARA mADEIRA, DUAS DEmAOS, SOBRE Fun.DO NIVELADOR BRANCO</v>
          </cell>
          <cell r="C5329" t="str">
            <v>m²</v>
          </cell>
          <cell r="D5329">
            <v>25.44</v>
          </cell>
        </row>
        <row r="5330">
          <cell r="A5330" t="str">
            <v>74065/2</v>
          </cell>
          <cell r="B5330" t="str">
            <v>PINtURA ESmALtE ACEtINADO PARA mADEIRA, DUAS DEmAOS, SOBRE Fun.DO NIVELADOR BRANCO</v>
          </cell>
          <cell r="C5330" t="str">
            <v>m²</v>
          </cell>
          <cell r="D5330">
            <v>25.02</v>
          </cell>
        </row>
        <row r="5331">
          <cell r="A5331" t="str">
            <v>74065/3</v>
          </cell>
          <cell r="B5331" t="str">
            <v>PINtURA ESmALtE BRILhANtE PARA mADEIRA, DUAS DEmAOS, SOBRE Fun.DO NIVELADOR BRANCO</v>
          </cell>
          <cell r="C5331" t="str">
            <v>m²</v>
          </cell>
          <cell r="D5331">
            <v>24.9</v>
          </cell>
        </row>
        <row r="5332">
          <cell r="A5332">
            <v>79463</v>
          </cell>
          <cell r="B5332" t="str">
            <v>PINtURA A OLEO, 1 DEmAO</v>
          </cell>
          <cell r="C5332" t="str">
            <v>m²</v>
          </cell>
          <cell r="D5332">
            <v>15.13</v>
          </cell>
        </row>
        <row r="5333">
          <cell r="A5333">
            <v>79464</v>
          </cell>
          <cell r="B5333" t="str">
            <v>PINtURA A OLEO, 2 DEmAOS</v>
          </cell>
          <cell r="C5333" t="str">
            <v>m²</v>
          </cell>
          <cell r="D5333">
            <v>20.32</v>
          </cell>
        </row>
        <row r="5334">
          <cell r="A5334">
            <v>79466</v>
          </cell>
          <cell r="B5334" t="str">
            <v>PINtURA COm VERNIZ POLIUREtANO, 2 DEmAOS</v>
          </cell>
          <cell r="C5334" t="str">
            <v>m²</v>
          </cell>
          <cell r="D5334">
            <v>19.25</v>
          </cell>
        </row>
        <row r="5335">
          <cell r="A5335" t="str">
            <v>79497/1</v>
          </cell>
          <cell r="B5335" t="str">
            <v>PINtURA A OLEO, 3 DEmAOS</v>
          </cell>
          <cell r="C5335" t="str">
            <v>m²</v>
          </cell>
          <cell r="D5335">
            <v>25.24</v>
          </cell>
        </row>
        <row r="5336">
          <cell r="A5336">
            <v>84645</v>
          </cell>
          <cell r="B5336" t="str">
            <v>VERNIZ SINtEtICO BRILhANtE, 2 DEmAOS</v>
          </cell>
          <cell r="C5336" t="str">
            <v>m²</v>
          </cell>
          <cell r="D5336">
            <v>19.010000000000002</v>
          </cell>
        </row>
        <row r="5337">
          <cell r="A5337">
            <v>84657</v>
          </cell>
          <cell r="B5337" t="str">
            <v>Fun.DO SINtEtICO NIVELADOR BRANCO</v>
          </cell>
          <cell r="C5337" t="str">
            <v>m²</v>
          </cell>
          <cell r="D5337">
            <v>10.19</v>
          </cell>
        </row>
        <row r="5338">
          <cell r="A5338">
            <v>84659</v>
          </cell>
          <cell r="B5338" t="str">
            <v>PINtURA ESmALtE FOSCO Em mADEIRA, DUAS DEmAOS</v>
          </cell>
          <cell r="C5338" t="str">
            <v>m²</v>
          </cell>
          <cell r="D5338">
            <v>16.62</v>
          </cell>
        </row>
        <row r="5339">
          <cell r="A5339">
            <v>84679</v>
          </cell>
          <cell r="B5339" t="str">
            <v>PINtURA Imun.IZANtE PARA mADEIRA, DUAS DEmAOS</v>
          </cell>
          <cell r="C5339" t="str">
            <v>m²</v>
          </cell>
          <cell r="D5339">
            <v>19.899999999999999</v>
          </cell>
        </row>
        <row r="5340">
          <cell r="A5340">
            <v>95464</v>
          </cell>
          <cell r="B5340" t="str">
            <v>PINtURA VERNIZ POLIUREtANO BRILhANtE Em mADEIRA, tRES DEmAOS</v>
          </cell>
          <cell r="C5340" t="str">
            <v>m²</v>
          </cell>
          <cell r="D5340">
            <v>22.42</v>
          </cell>
        </row>
        <row r="5341">
          <cell r="A5341" t="str">
            <v>73794/1</v>
          </cell>
          <cell r="B5341" t="str">
            <v>PINtURA COm tINtA PROtEtORA ACABAmENtO GRAFItE ESmALtE SOBRE SUPERFICIE mEtALICA, 2 DEmAOS</v>
          </cell>
          <cell r="C5341" t="str">
            <v>m²</v>
          </cell>
          <cell r="D5341">
            <v>37.68</v>
          </cell>
        </row>
        <row r="5342">
          <cell r="A5342" t="str">
            <v>73865/1</v>
          </cell>
          <cell r="B5342" t="str">
            <v>Fun.DO PREPARADOR PRImER A BASE DE EPOXI, PARA EStRUtURA mEtALICA, UmA DEmAO, ESPESSURA DE 25 mICRA.</v>
          </cell>
          <cell r="C5342" t="str">
            <v>m²</v>
          </cell>
          <cell r="D5342">
            <v>8.9499999999999993</v>
          </cell>
        </row>
        <row r="5343">
          <cell r="A5343" t="str">
            <v>73924/1</v>
          </cell>
          <cell r="B5343" t="str">
            <v>PINtURA ESmALtE ALtO BRILhO, DUAS DEmAOS, SOBRE SUPERFICIE mEtALICA</v>
          </cell>
          <cell r="C5343" t="str">
            <v>m²</v>
          </cell>
          <cell r="D5343">
            <v>27.25</v>
          </cell>
        </row>
        <row r="5344">
          <cell r="A5344" t="str">
            <v>73924/2</v>
          </cell>
          <cell r="B5344" t="str">
            <v>PINtURA ESmALtE ACEtINADO, DUAS DEmAOS, SOBRE SUPERFICIE mEtALICA</v>
          </cell>
          <cell r="C5344" t="str">
            <v>m²</v>
          </cell>
          <cell r="D5344">
            <v>27.37</v>
          </cell>
        </row>
        <row r="5345">
          <cell r="A5345" t="str">
            <v>73924/3</v>
          </cell>
          <cell r="B5345" t="str">
            <v>PINtURA ESmALtE FOSCO, DUAS DEmAOS, SOBRE SUPERFICIE mEtALICA</v>
          </cell>
          <cell r="C5345" t="str">
            <v>m²</v>
          </cell>
          <cell r="D5345">
            <v>27.79</v>
          </cell>
        </row>
        <row r="5346">
          <cell r="A5346" t="str">
            <v>74064/1</v>
          </cell>
          <cell r="B5346" t="str">
            <v>Fun.DO ANtICORROSIVO A BASE DE OXIDO DE FERRO (ZARCAO), DUAS DEmAOS</v>
          </cell>
          <cell r="C5346" t="str">
            <v>m²</v>
          </cell>
          <cell r="D5346">
            <v>21.2</v>
          </cell>
        </row>
        <row r="5347">
          <cell r="A5347" t="str">
            <v>74064/2</v>
          </cell>
          <cell r="B5347" t="str">
            <v>Fun.DO ANtICORROSIVO A BASE DE OXIDO DE FERRO (ZARCAO), UmA DEmAO</v>
          </cell>
          <cell r="C5347" t="str">
            <v>m²</v>
          </cell>
          <cell r="D5347">
            <v>13.88</v>
          </cell>
        </row>
        <row r="5348">
          <cell r="A5348" t="str">
            <v>74145/1</v>
          </cell>
          <cell r="B5348" t="str">
            <v>PINtURA ESmALtE FOSCO, DUAS DEmAOS, SOBRE SUPERFICIE mEtALICA, INCLUSO UmA DEmAO DE Fun.DO ANtICORROSIVO. UtILIZACAO DE REVOLVER ( AR-COmPRImIDO).</v>
          </cell>
          <cell r="C5348" t="str">
            <v>m²</v>
          </cell>
          <cell r="D5348">
            <v>18.53</v>
          </cell>
        </row>
        <row r="5349">
          <cell r="A5349" t="str">
            <v>79498/1</v>
          </cell>
          <cell r="B5349" t="str">
            <v>PINtURA A OLEO BRILhANtE SOBRE SUPERFICIE mEtALICA, UmA DEmAO INCLUSO UmA DEmAO DE Fun.DO ANtICORROSIVO</v>
          </cell>
          <cell r="C5349" t="str">
            <v>m²</v>
          </cell>
          <cell r="D5349">
            <v>17.54</v>
          </cell>
        </row>
        <row r="5350">
          <cell r="A5350" t="str">
            <v>79499/1</v>
          </cell>
          <cell r="B5350" t="str">
            <v>PINtURA POStE REtO DE ACO 3,5 A 6m C/1 DEmAO D/tINtA GRAFItE C/PROPRIEDADES DE PRImER E ACABAmENtO - OBS: C/ALtO tEOR DE ZARCAO</v>
          </cell>
          <cell r="C5350" t="str">
            <v>un.</v>
          </cell>
          <cell r="D5350">
            <v>22.16</v>
          </cell>
        </row>
        <row r="5351">
          <cell r="A5351" t="str">
            <v>79515/1</v>
          </cell>
          <cell r="B5351" t="str">
            <v>PINtURA COm tINtA PROtEtORA ACABAmENtO ALUmINIO, tRES DEmAOS</v>
          </cell>
          <cell r="C5351" t="str">
            <v>m²</v>
          </cell>
          <cell r="D5351">
            <v>35.01</v>
          </cell>
        </row>
        <row r="5352">
          <cell r="A5352">
            <v>84660</v>
          </cell>
          <cell r="B5352" t="str">
            <v>Fun.DO PREPARADOR PRImER SINtEtICO, PARA EStRUtURA mEtALICA, UmA DEmÃO, ESPESSURA DE 25 mICRA</v>
          </cell>
          <cell r="C5352" t="str">
            <v>m²</v>
          </cell>
          <cell r="D5352">
            <v>6.49</v>
          </cell>
        </row>
        <row r="5353">
          <cell r="A5353">
            <v>84661</v>
          </cell>
          <cell r="B5353" t="str">
            <v>PINtURA COm tINtA PROtEtORA ACABAmENtO ALUmINIO, UmA DEmAO SOBRE SUPERFCIE mEtALICA</v>
          </cell>
          <cell r="C5353" t="str">
            <v>m²</v>
          </cell>
          <cell r="D5353">
            <v>17.600000000000001</v>
          </cell>
        </row>
        <row r="5354">
          <cell r="A5354">
            <v>84662</v>
          </cell>
          <cell r="B5354" t="str">
            <v>PINtURA COm tINtA PROtEtORA ACABAmENtO ALUmINIO, DUAS DEmAOS SOBRE SUPERFICIE mEtALICA</v>
          </cell>
          <cell r="C5354" t="str">
            <v>m²</v>
          </cell>
          <cell r="D5354">
            <v>27.9</v>
          </cell>
        </row>
        <row r="5355">
          <cell r="A5355">
            <v>95468</v>
          </cell>
          <cell r="B5355" t="str">
            <v>PINtURA ESmALtE BRILhANtE (2 DEmAOS) SOBRE SUPERFICIE mEtALICA, INCLUSIVE PROtECAO COm ZARCAO (1 DEmAO)</v>
          </cell>
          <cell r="C5355" t="str">
            <v>m²</v>
          </cell>
          <cell r="D5355">
            <v>41.05</v>
          </cell>
        </row>
        <row r="5356">
          <cell r="A5356">
            <v>41595</v>
          </cell>
          <cell r="B5356" t="str">
            <v>PINtURA ACRILICA DE FAIXAS DE DEmARCACAO Em QUADRA POLIESPORtIVA, 5 Cm DE LARGURA</v>
          </cell>
          <cell r="C5356" t="str">
            <v>m</v>
          </cell>
          <cell r="D5356">
            <v>11.33</v>
          </cell>
        </row>
        <row r="5357">
          <cell r="A5357" t="str">
            <v>73978/1</v>
          </cell>
          <cell r="B5357" t="str">
            <v>PINtURA hIDROFUGANtE COm SILICONE SOBRE PISO CImENtADO, UmA DEmAO</v>
          </cell>
          <cell r="C5357" t="str">
            <v>m²</v>
          </cell>
          <cell r="D5357">
            <v>17.38</v>
          </cell>
        </row>
        <row r="5358">
          <cell r="A5358" t="str">
            <v>74245/1</v>
          </cell>
          <cell r="B5358" t="str">
            <v>PINtURA ACRILICA Em PISO CImENtADO DUAS DEmAOS</v>
          </cell>
          <cell r="C5358" t="str">
            <v>m²</v>
          </cell>
          <cell r="D5358">
            <v>15.1</v>
          </cell>
        </row>
        <row r="5359">
          <cell r="A5359">
            <v>79467</v>
          </cell>
          <cell r="B5359" t="str">
            <v>PINtURA COm tINtA A BASE DE BORRAChA CLORADA , DE FAIXAS DE DEmARCACAO, Em QUADRA POLIESPORtIVA, 5 Cm DE LARGURA.</v>
          </cell>
          <cell r="C5359" t="str">
            <v>ml</v>
          </cell>
          <cell r="D5359">
            <v>14.4</v>
          </cell>
        </row>
        <row r="5360">
          <cell r="A5360" t="str">
            <v>79500/2</v>
          </cell>
          <cell r="B5360" t="str">
            <v>PINtURA ACRILICA Em PISO CImENtADO, tRES DEmAOS</v>
          </cell>
          <cell r="C5360" t="str">
            <v>m²</v>
          </cell>
          <cell r="D5360">
            <v>21.11</v>
          </cell>
        </row>
        <row r="5361">
          <cell r="A5361">
            <v>84663</v>
          </cell>
          <cell r="B5361" t="str">
            <v>APLICACAO DE VERNIZ POLIUREtANO FOSCO SOBRE PISO DE PEDRAS DECORAtIVAS, 3 DEmAOS</v>
          </cell>
          <cell r="C5361" t="str">
            <v>m²</v>
          </cell>
          <cell r="D5361">
            <v>23.39</v>
          </cell>
        </row>
        <row r="5362">
          <cell r="A5362">
            <v>84665</v>
          </cell>
          <cell r="B5362" t="str">
            <v>PINtURA ACRILICA PARA SINALIZAÇÃO hORIZONtAL Em PISO CImENtADO</v>
          </cell>
          <cell r="C5362" t="str">
            <v>m²</v>
          </cell>
          <cell r="D5362">
            <v>21.59</v>
          </cell>
        </row>
        <row r="5363">
          <cell r="A5363">
            <v>84666</v>
          </cell>
          <cell r="B5363" t="str">
            <v>POLImENtO E ENCERAmENtO DE PISO Em mADEIRA</v>
          </cell>
          <cell r="C5363" t="str">
            <v>m²</v>
          </cell>
          <cell r="D5363">
            <v>22.18</v>
          </cell>
        </row>
        <row r="5364">
          <cell r="A5364">
            <v>75889</v>
          </cell>
          <cell r="B5364" t="str">
            <v>PINtURA PARA tELhAS DE ALUmINIO COm tINtA ESmALtE AUtOmOtIVA</v>
          </cell>
          <cell r="C5364" t="str">
            <v>m²</v>
          </cell>
          <cell r="D5364">
            <v>19.68</v>
          </cell>
        </row>
        <row r="5365">
          <cell r="A5365">
            <v>72191</v>
          </cell>
          <cell r="B5365" t="str">
            <v>RECOLOCACAO DE tACOS DE mADEIRA COm REAPROVEItAmENtO DE mAtERIAL E ASSENtAmENtO COm ARGAmASSA 1:4 (CImENtO E AREIA)</v>
          </cell>
          <cell r="C5365" t="str">
            <v>m²</v>
          </cell>
          <cell r="D5365">
            <v>82.63</v>
          </cell>
        </row>
        <row r="5366">
          <cell r="A5366">
            <v>72192</v>
          </cell>
          <cell r="B5366" t="str">
            <v>RECOLOCACAO DE PISO DE tABUAS DE mADEIRA, CONSIDERANDO REAPROVEItAmENtO DO mAtERIAL, EXCLUSIVE VIGAmENtO</v>
          </cell>
          <cell r="C5366" t="str">
            <v>m²</v>
          </cell>
          <cell r="D5366">
            <v>26.19</v>
          </cell>
        </row>
        <row r="5367">
          <cell r="A5367">
            <v>72193</v>
          </cell>
          <cell r="B5367" t="str">
            <v>RECOLOCACAO DE PISO DE tABUAS DE mADEIRA, CONSIDERANDO REAPROVEItAmENtO DO mAtERIAL, INCLUSIVE VIGAmENtO</v>
          </cell>
          <cell r="C5367" t="str">
            <v>m²</v>
          </cell>
          <cell r="D5367">
            <v>73.16</v>
          </cell>
        </row>
        <row r="5368">
          <cell r="A5368">
            <v>73655</v>
          </cell>
          <cell r="B5368" t="str">
            <v>PISO Em tABUA CORRIDA DE mADEIRA ESPESSURA 2,5Cm FIXADO Em PECAS DE mADEIRA E ASSENtADO Em ARGAmASSA tRACO 1:4 (CImENtO/AREIA)</v>
          </cell>
          <cell r="C5368" t="str">
            <v>m²</v>
          </cell>
          <cell r="D5368">
            <v>245.63</v>
          </cell>
        </row>
        <row r="5369">
          <cell r="A5369" t="str">
            <v>73734/1</v>
          </cell>
          <cell r="B5369" t="str">
            <v>PISO Em tACO DE mADEIRA 7X21Cm, ASSENtADO COm ARGAmASSA tRACO 1:4 (CImENtO E AREIA mEDIA)</v>
          </cell>
          <cell r="C5369" t="str">
            <v>m²</v>
          </cell>
          <cell r="D5369">
            <v>121.41</v>
          </cell>
        </row>
        <row r="5370">
          <cell r="A5370">
            <v>84181</v>
          </cell>
          <cell r="B5370" t="str">
            <v>PISO Em tACO DE mADEIRA 7X21Cm, FIXADO COm COLA BASE DE PVA</v>
          </cell>
          <cell r="C5370" t="str">
            <v>m²</v>
          </cell>
          <cell r="D5370">
            <v>86.14</v>
          </cell>
        </row>
        <row r="5371">
          <cell r="A5371">
            <v>87246</v>
          </cell>
          <cell r="B5371" t="str">
            <v>REVEStImENtO CERÂmICO PARA PISO COm PLACAS tIPO ESmALtADA EXtRA DE DImENSÕES 35X35 Cm APLICADA Em AmBIENtES DE ÁREA mENOR QUE 5 m2. AF_06/2014</v>
          </cell>
          <cell r="C5371" t="str">
            <v>m²</v>
          </cell>
          <cell r="D5371">
            <v>43.22</v>
          </cell>
        </row>
        <row r="5372">
          <cell r="A5372">
            <v>87247</v>
          </cell>
          <cell r="B5372" t="str">
            <v>REVEStImENtO CERÂmICO PARA PISO COm PLACAS tIPO ESmALtADA EXtRA DE DImENSÕES 35X35 Cm APLICADA Em AmBIENtES DE ÁREA ENtRE 5 m2 E 10 m2. AF_06/2014</v>
          </cell>
          <cell r="C5372" t="str">
            <v>m²</v>
          </cell>
          <cell r="D5372">
            <v>36.909999999999997</v>
          </cell>
        </row>
        <row r="5373">
          <cell r="A5373">
            <v>87248</v>
          </cell>
          <cell r="B5373" t="str">
            <v>REVEStImENtO CERÂmICO PARA PISO COm PLACAS tIPO ESmALtADA EXtRA DE DImENSÕES 35X35 Cm APLICADA Em AmBIENtES DE ÁREA mAIOR QUE 10 m2. AF_06/2014</v>
          </cell>
          <cell r="C5373" t="str">
            <v>m²</v>
          </cell>
          <cell r="D5373">
            <v>31.63</v>
          </cell>
        </row>
        <row r="5374">
          <cell r="A5374">
            <v>87249</v>
          </cell>
          <cell r="B5374" t="str">
            <v>REVEStImENtO CERÂmICO PARA PISO COm PLACAS tIPO ESmALtADA EXtRA DE DImENSÕES 45X45 Cm APLICADA Em AmBIENtES DE ÁREA mENOR QUE 5 m2. AF_06/2014</v>
          </cell>
          <cell r="C5374" t="str">
            <v>m²</v>
          </cell>
          <cell r="D5374">
            <v>49.06</v>
          </cell>
        </row>
        <row r="5375">
          <cell r="A5375">
            <v>87250</v>
          </cell>
          <cell r="B5375" t="str">
            <v>REVEStImENtO CERÂmICO PARA PISO COm PLACAS tIPO ESmALtADA EXtRA DE DImENSÕES 45X45 Cm APLICADA Em AmBIENtES DE ÁREA ENtRE 5 m2 E 10 m2. AF_06/2014</v>
          </cell>
          <cell r="C5375" t="str">
            <v>m²</v>
          </cell>
          <cell r="D5375">
            <v>39.07</v>
          </cell>
        </row>
        <row r="5376">
          <cell r="A5376">
            <v>87251</v>
          </cell>
          <cell r="B5376" t="str">
            <v>REVEStImENtO CERÂmICO PARA PISO COm PLACAS tIPO ESmALtADA EXtRA DE DImENSÕES 45X45 Cm APLICADA Em AmBIENtES DE ÁREA mAIOR QUE 10 m2. AF_06/2014</v>
          </cell>
          <cell r="C5376" t="str">
            <v>m²</v>
          </cell>
          <cell r="D5376">
            <v>32.479999999999997</v>
          </cell>
        </row>
        <row r="5377">
          <cell r="A5377">
            <v>87255</v>
          </cell>
          <cell r="B5377" t="str">
            <v>REVEStImENtO CERÂmICO PARA PISO COm PLACAS tIPO ESmALtADA EXtRA DE DImENSÕES 60X60 Cm APLICADA Em AmBIENtES DE ÁREA mENOR QUE 5 m2. AF_06/2014</v>
          </cell>
          <cell r="C5377" t="str">
            <v>m²</v>
          </cell>
          <cell r="D5377">
            <v>76.42</v>
          </cell>
        </row>
        <row r="5378">
          <cell r="A5378">
            <v>87256</v>
          </cell>
          <cell r="B5378" t="str">
            <v>REVEStImENtO CERÂmICO PARA PISO COm PLACAS tIPO ESmALtADA EXtRA DE DImENSÕES 60X60 Cm APLICADA Em AmBIENtES DE ÁREA ENtRE 5 m2 E 10 m2. AF_06/2014</v>
          </cell>
          <cell r="C5378" t="str">
            <v>m²</v>
          </cell>
          <cell r="D5378">
            <v>64.7</v>
          </cell>
        </row>
        <row r="5379">
          <cell r="A5379">
            <v>87257</v>
          </cell>
          <cell r="B5379" t="str">
            <v>REVEStImENtO CERÂmICO PARA PISO COm PLACAS tIPO ESmALtADA EXtRA DE DImENSÕES 60X60 Cm APLICADA Em AmBIENtES DE ÁREA mAIOR QUE 10 m2. AF_06/2014</v>
          </cell>
          <cell r="C5379" t="str">
            <v>m²</v>
          </cell>
          <cell r="D5379">
            <v>57.05</v>
          </cell>
        </row>
        <row r="5380">
          <cell r="A5380">
            <v>87258</v>
          </cell>
          <cell r="B5380" t="str">
            <v>REVEStImENtO CERÂmICO PARA PISO COm PLACAS tIPO PORCELANAtO DE DImENSÕES 45X45 Cm APLICADA Em AmBIENtES DE ÁREA mENOR QUE 5 m². AF_06/2014</v>
          </cell>
          <cell r="C5380" t="str">
            <v>m²</v>
          </cell>
          <cell r="D5380">
            <v>98.16</v>
          </cell>
        </row>
        <row r="5381">
          <cell r="A5381">
            <v>87259</v>
          </cell>
          <cell r="B5381" t="str">
            <v>REVEStImENtO CERÂmICO PARA PISO COm PLACAS tIPO PORCELANAtO DE DImENSÕES 45X45 Cm APLICADA Em AmBIENtES DE ÁREA ENtRE 5 m² E 10 m². AF_06/2014</v>
          </cell>
          <cell r="C5381" t="str">
            <v>m²</v>
          </cell>
          <cell r="D5381">
            <v>87.1</v>
          </cell>
        </row>
        <row r="5382">
          <cell r="A5382">
            <v>87260</v>
          </cell>
          <cell r="B5382" t="str">
            <v>REVEStImENtO CERÂmICO PARA PISO COm PLACAS tIPO PORCELANAtO DE DImENSÕES 45X45 Cm APLICADA Em AmBIENtES DE ÁREA mAIOR QUE 10 m². AF_06/2014</v>
          </cell>
          <cell r="C5382" t="str">
            <v>m²</v>
          </cell>
          <cell r="D5382">
            <v>80.41</v>
          </cell>
        </row>
        <row r="5383">
          <cell r="A5383">
            <v>87261</v>
          </cell>
          <cell r="B5383" t="str">
            <v>REVEStImENtO CERÂmICO PARA PISO COm PLACAS tIPO PORCELANAtO DE DImENSÕES 60X60 Cm APLICADA Em AmBIENtES DE ÁREA mENOR QUE 5 m². AF_06/2014</v>
          </cell>
          <cell r="C5383" t="str">
            <v>m²</v>
          </cell>
          <cell r="D5383">
            <v>112.98</v>
          </cell>
        </row>
        <row r="5384">
          <cell r="A5384">
            <v>87262</v>
          </cell>
          <cell r="B5384" t="str">
            <v>REVEStImENtO CERÂmICO PARA PISO COm PLACAS tIPO PORCELANAtO DE DImENSÕES 60X60 Cm APLICADA Em AmBIENtES DE ÁREA ENtRE 5 m² E 10 m². AF_06/2014</v>
          </cell>
          <cell r="C5384" t="str">
            <v>m²</v>
          </cell>
          <cell r="D5384">
            <v>100.35</v>
          </cell>
        </row>
        <row r="5385">
          <cell r="A5385">
            <v>87263</v>
          </cell>
          <cell r="B5385" t="str">
            <v>REVEStImENtO CERÂmICO PARA PISO COm PLACAS tIPO PORCELANAtO DE DImENSÕES 60X60 Cm APLICADA Em AmBIENtES DE ÁREA mAIOR QUE 10 m². AF_06/2014</v>
          </cell>
          <cell r="C5385" t="str">
            <v>m²</v>
          </cell>
          <cell r="D5385">
            <v>92.45</v>
          </cell>
        </row>
        <row r="5386">
          <cell r="A5386">
            <v>89046</v>
          </cell>
          <cell r="B5386" t="str">
            <v>(COmPOSIÇÃO REPRESENtAtIVA) DO SERVIÇO DE REVEStImENtO CERÂmICO PARA PISO COm PLACAS tIPO GRÉS DE DImENSÕES 35X35 Cm, PARA EDIFICAÇÃO hABItACIONAL mULtIFAmILIAR (PRÉDIO). AF_11/2014</v>
          </cell>
          <cell r="C5386" t="str">
            <v>m²</v>
          </cell>
          <cell r="D5386">
            <v>36.58</v>
          </cell>
        </row>
        <row r="5387">
          <cell r="A5387">
            <v>89171</v>
          </cell>
          <cell r="B5387" t="str">
            <v>(COmPOSIÇÃO REPRESENtAtIVA) DO SERVIÇO DE REVEStImENtO CERÂmICO PARA PISO COm PLACAS tIPO GRÉS DE DImENSÕES 35X35 Cm, PARA EDIFICAÇÃO hABItACIONAL un.IFAmILIAR (CASA) E EDIFICAÇÃO PÚBLICA PADRÃO. AF_11/2014</v>
          </cell>
          <cell r="C5387" t="str">
            <v>m²</v>
          </cell>
          <cell r="D5387">
            <v>34.03</v>
          </cell>
        </row>
        <row r="5388">
          <cell r="A5388">
            <v>93389</v>
          </cell>
          <cell r="B5388" t="str">
            <v>REVEStImENtO CERÂmICO PARA PISO COm PLACAS tIPO ESmALtADA PADRÃO POPULAR DE DImENSÕES 35X35 Cm APLICADA Em AmBIENtES DE ÁREA mENOR QUE 5 m2. AF_06/2014</v>
          </cell>
          <cell r="C5388" t="str">
            <v>m²</v>
          </cell>
          <cell r="D5388">
            <v>39.57</v>
          </cell>
        </row>
        <row r="5389">
          <cell r="A5389">
            <v>93390</v>
          </cell>
          <cell r="B5389" t="str">
            <v>REVEStImENtO CERÂmICO PARA PISO COm PLACAS tIPO ESmALtADA PADRÃO POPULAR DE DImENSÕES 35X35 Cm APLICADA Em AmBIENtES DE ÁREA ENtRE 5 m2 E 10 m2. AF_06/2014</v>
          </cell>
          <cell r="C5389" t="str">
            <v>m²</v>
          </cell>
          <cell r="D5389">
            <v>33.33</v>
          </cell>
        </row>
        <row r="5390">
          <cell r="A5390">
            <v>93391</v>
          </cell>
          <cell r="B5390" t="str">
            <v>REVEStImENtO CERÂmICO PARA PISO COm PLACAS tIPO ESmALtADA PADRÃO POPULAR DE DImENSÕES 35X35 Cm APLICADA Em AmBIENtES DE ÁREA mAIOR QUE 10 m2. AF_06/2014</v>
          </cell>
          <cell r="C5390" t="str">
            <v>m²</v>
          </cell>
          <cell r="D5390">
            <v>28.05</v>
          </cell>
        </row>
        <row r="5391">
          <cell r="A5391" t="str">
            <v>73743/1</v>
          </cell>
          <cell r="B5391" t="str">
            <v>PISO Em PEDRA SÃO tOmE ASSENtADO SOBRE ARGAmASSA 1:3 (CImENtO E AREIA) REJun.tADO COm CImENtO BRANCO</v>
          </cell>
          <cell r="C5391" t="str">
            <v>m²</v>
          </cell>
          <cell r="D5391">
            <v>202.95</v>
          </cell>
        </row>
        <row r="5392">
          <cell r="A5392" t="str">
            <v>73921/2</v>
          </cell>
          <cell r="B5392" t="str">
            <v>PISO Em PEDRA ARDOSIA ASSENtADO SOBRE ARGAmASSA COLANtE REJun.tADO COm CImENtO COmUm</v>
          </cell>
          <cell r="C5392" t="str">
            <v>m²</v>
          </cell>
          <cell r="D5392">
            <v>42.22</v>
          </cell>
        </row>
        <row r="5393">
          <cell r="A5393">
            <v>84183</v>
          </cell>
          <cell r="B5393" t="str">
            <v>PISO Em PEDRA PORtUGUESA ASSENtADO SOBRE BASE DE AREIA, REJun.tADO COm CImENtO COmUm</v>
          </cell>
          <cell r="C5393" t="str">
            <v>m²</v>
          </cell>
          <cell r="D5393">
            <v>146.77000000000001</v>
          </cell>
        </row>
        <row r="5394">
          <cell r="A5394">
            <v>98670</v>
          </cell>
          <cell r="B5394" t="str">
            <v>PISO Em LADRILhO hIDRÁULICO APLICADO Em AmBIENtES INtERNOS, INCLUSO APLICAÇÃO DE RESINA. AF_06/2018</v>
          </cell>
          <cell r="C5394" t="str">
            <v>m²</v>
          </cell>
          <cell r="D5394">
            <v>135.07</v>
          </cell>
        </row>
        <row r="5395">
          <cell r="A5395">
            <v>98671</v>
          </cell>
          <cell r="B5395" t="str">
            <v>PISO Em GRANItO APLICADO Em AmBIENtES INtERNOS. AF_06/2018</v>
          </cell>
          <cell r="C5395" t="str">
            <v>m²</v>
          </cell>
          <cell r="D5395">
            <v>276.76</v>
          </cell>
        </row>
        <row r="5396">
          <cell r="A5396">
            <v>98672</v>
          </cell>
          <cell r="B5396" t="str">
            <v>PISO Em mÁRmORE APLICADO Em AmBIENtES INtERNOS. AF_06/2018</v>
          </cell>
          <cell r="C5396" t="str">
            <v>m²</v>
          </cell>
          <cell r="D5396">
            <v>427.31</v>
          </cell>
        </row>
        <row r="5397">
          <cell r="A5397">
            <v>98673</v>
          </cell>
          <cell r="B5397" t="str">
            <v>PISO VINÍLICO SEmI-FLEXÍVEL Em PLACAS, PADRÃO LISO, ESPESSURA 3,2 mm, FIXADO COm COLA. AF_06/2018</v>
          </cell>
          <cell r="C5397" t="str">
            <v>m²</v>
          </cell>
          <cell r="D5397">
            <v>123.36</v>
          </cell>
        </row>
        <row r="5398">
          <cell r="A5398">
            <v>98679</v>
          </cell>
          <cell r="B5398" t="str">
            <v>PISO CImENtADO, tRAÇO 1:3 (CImENtO E AREIA), ACABAmENtO LISO, ESPESSURA 2,0 Cm, PREPARO mECÂNICO DA ARGAmASSA. AF_06/2018</v>
          </cell>
          <cell r="C5398" t="str">
            <v>m²</v>
          </cell>
          <cell r="D5398">
            <v>27.18</v>
          </cell>
        </row>
        <row r="5399">
          <cell r="A5399">
            <v>98680</v>
          </cell>
          <cell r="B5399" t="str">
            <v>PISO CImENtADO, tRAÇO 1:3 (CImENtO E AREIA), ACABAmENtO LISO, ESPESSURA 3,0 Cm, PREPARO mECÂNICO DA ARGAmASSA. AF_06/2018</v>
          </cell>
          <cell r="C5399" t="str">
            <v>m²</v>
          </cell>
          <cell r="D5399">
            <v>33.86</v>
          </cell>
        </row>
        <row r="5400">
          <cell r="A5400">
            <v>98681</v>
          </cell>
          <cell r="B5400" t="str">
            <v>PISO CImENtADO, tRAÇO 1:3 (CImENtO E AREIA), ACABAmENtO RÚStICO, ESPESSURA 2,0 Cm, PREPARO mECÂNICO DA ARGAmASSA. AF_06/2018</v>
          </cell>
          <cell r="C5400" t="str">
            <v>m²</v>
          </cell>
          <cell r="D5400">
            <v>25.15</v>
          </cell>
        </row>
        <row r="5401">
          <cell r="A5401">
            <v>98682</v>
          </cell>
          <cell r="B5401" t="str">
            <v>PISO CImENtADO, tRAÇO 1:3 (CImENtO E AREIA), ACABAmENtO RÚStICO, ESPESSURA 3,0 Cm, PREPARO mECÂNICO DA ARGAmASSA. AF_06/2018</v>
          </cell>
          <cell r="C5401" t="str">
            <v>m²</v>
          </cell>
          <cell r="D5401">
            <v>31.82</v>
          </cell>
        </row>
        <row r="5402">
          <cell r="A5402">
            <v>98685</v>
          </cell>
          <cell r="B5402" t="str">
            <v>RODAPÉ Em GRANItO, ALtURA 10 Cm. AF_06/2018</v>
          </cell>
          <cell r="C5402" t="str">
            <v>m</v>
          </cell>
          <cell r="D5402">
            <v>51.2</v>
          </cell>
        </row>
        <row r="5403">
          <cell r="A5403">
            <v>98686</v>
          </cell>
          <cell r="B5403" t="str">
            <v>RODAPÉ Em LADRILhO hIDRÁULICO, ALtURA 7 Cm. AF_06/2018</v>
          </cell>
          <cell r="C5403" t="str">
            <v>m</v>
          </cell>
          <cell r="D5403">
            <v>33.75</v>
          </cell>
        </row>
        <row r="5404">
          <cell r="A5404">
            <v>98688</v>
          </cell>
          <cell r="B5404" t="str">
            <v>RODAPÉ Em POLIEStIRENO, ALtURA 5 Cm. AF_06/2018</v>
          </cell>
          <cell r="C5404" t="str">
            <v>m</v>
          </cell>
          <cell r="D5404">
            <v>40.28</v>
          </cell>
        </row>
        <row r="5405">
          <cell r="A5405">
            <v>98689</v>
          </cell>
          <cell r="B5405" t="str">
            <v>SOLEIRA Em GRANItO, LARGURA 15 Cm, ESPESSURA 2,0 Cm. AF_06/2018</v>
          </cell>
          <cell r="C5405" t="str">
            <v>m</v>
          </cell>
          <cell r="D5405">
            <v>73.97</v>
          </cell>
        </row>
        <row r="5406">
          <cell r="A5406">
            <v>72187</v>
          </cell>
          <cell r="B5406" t="str">
            <v>PISO DE BORRAChA FRISADO, ESPESSURA 7mm, ASSENtADO COm ARGAmASSA tRACO 1:3 (CImENtO E AREIA)</v>
          </cell>
          <cell r="C5406" t="str">
            <v>m²</v>
          </cell>
          <cell r="D5406">
            <v>162.31</v>
          </cell>
        </row>
        <row r="5407">
          <cell r="A5407">
            <v>72188</v>
          </cell>
          <cell r="B5407" t="str">
            <v>PISO DE BORRAChA PAStILhADO, ESPESSURA 7mm, ASSENtADO COm ARGAmASSA tRACO 1:3 (CImENtO E AREIA)</v>
          </cell>
          <cell r="C5407" t="str">
            <v>m²</v>
          </cell>
          <cell r="D5407">
            <v>162.31</v>
          </cell>
        </row>
        <row r="5408">
          <cell r="A5408" t="str">
            <v>73876/1</v>
          </cell>
          <cell r="B5408" t="str">
            <v>PISO DE BORRAChA PAStILhADO, ESPESSURA 7mm, FIXADO COm COLA</v>
          </cell>
          <cell r="C5408" t="str">
            <v>m²</v>
          </cell>
          <cell r="D5408">
            <v>145.71</v>
          </cell>
        </row>
        <row r="5409">
          <cell r="A5409">
            <v>84186</v>
          </cell>
          <cell r="B5409" t="str">
            <v>PISO DE BORRAChA CANELADA, ESPESSURA 3,5mm, FIXADO COm COLA</v>
          </cell>
          <cell r="C5409" t="str">
            <v>m²</v>
          </cell>
          <cell r="D5409">
            <v>64.510000000000005</v>
          </cell>
        </row>
        <row r="5410">
          <cell r="A5410">
            <v>84187</v>
          </cell>
          <cell r="B5410" t="str">
            <v>ASSENtAmENtO DE PISO DE BORRAChA PAStILhADA FIXADO COm COLA</v>
          </cell>
          <cell r="C5410" t="str">
            <v>m²</v>
          </cell>
          <cell r="D5410">
            <v>14.48</v>
          </cell>
        </row>
        <row r="5411">
          <cell r="A5411">
            <v>72137</v>
          </cell>
          <cell r="B5411" t="str">
            <v>PISO INDUStRIAL ALtA RESIStENCIA, ESPESSURA 12mm, INCLUSO Jun.tAS DE DILAtACAO PLAStICAS E POLImENtO mECANIZADO</v>
          </cell>
          <cell r="C5411" t="str">
            <v>m²</v>
          </cell>
          <cell r="D5411">
            <v>101.08</v>
          </cell>
        </row>
        <row r="5412">
          <cell r="A5412">
            <v>72815</v>
          </cell>
          <cell r="B5412" t="str">
            <v>APLICACAO DE tINtA A BASE DE EPOXI SOBRE PISO</v>
          </cell>
          <cell r="C5412" t="str">
            <v>m²</v>
          </cell>
          <cell r="D5412">
            <v>52</v>
          </cell>
        </row>
        <row r="5413">
          <cell r="A5413">
            <v>84191</v>
          </cell>
          <cell r="B5413" t="str">
            <v>PISO Em GRANILItE, mARmORItE OU GRANItINA ESPESSURA 8 mm, INCLUSO Jun.tAS DE DILAtACAO PLAStICAS</v>
          </cell>
          <cell r="C5413" t="str">
            <v>m²</v>
          </cell>
          <cell r="D5413">
            <v>110.1</v>
          </cell>
        </row>
        <row r="5414">
          <cell r="A5414" t="str">
            <v>74111/1</v>
          </cell>
          <cell r="B5414" t="str">
            <v>SOLEIRA / tABEIRA Em mARmORE BRANCO COmUm, POLIDO, LARGURA 5 Cm, ESPESSURA 2 Cm, ASSENtADA COm ARGAmASSA COLANtE</v>
          </cell>
          <cell r="C5414" t="str">
            <v>m</v>
          </cell>
          <cell r="D5414">
            <v>36.950000000000003</v>
          </cell>
        </row>
        <row r="5415">
          <cell r="A5415">
            <v>98695</v>
          </cell>
          <cell r="B5415" t="str">
            <v>SOLEIRA Em mÁRmORE, LARGURA 15 Cm, ESPESSURA 2,0 Cm. AF_06/2018</v>
          </cell>
          <cell r="C5415" t="str">
            <v>m</v>
          </cell>
          <cell r="D5415">
            <v>77.12</v>
          </cell>
        </row>
        <row r="5416">
          <cell r="A5416">
            <v>98697</v>
          </cell>
          <cell r="B5416" t="str">
            <v>RODAPÉ Em mÁRmORE, ALtURA 7 Cm. AF_06/2018</v>
          </cell>
          <cell r="C5416" t="str">
            <v>m</v>
          </cell>
          <cell r="D5416">
            <v>50.92</v>
          </cell>
        </row>
        <row r="5417">
          <cell r="A5417" t="str">
            <v>73886/1</v>
          </cell>
          <cell r="B5417" t="str">
            <v>RODAPE Em mADEIRA, ALtURA 7Cm, FIXADO Em PECAS DE mADEIRA</v>
          </cell>
          <cell r="C5417" t="str">
            <v>m</v>
          </cell>
          <cell r="D5417">
            <v>14.09</v>
          </cell>
        </row>
        <row r="5418">
          <cell r="A5418">
            <v>84162</v>
          </cell>
          <cell r="B5418" t="str">
            <v>RODAPE Em mADEIRA, ALtURA 7Cm, FIXADO COm COLA</v>
          </cell>
          <cell r="C5418" t="str">
            <v>m</v>
          </cell>
          <cell r="D5418">
            <v>14.18</v>
          </cell>
        </row>
        <row r="5419">
          <cell r="A5419">
            <v>88648</v>
          </cell>
          <cell r="B5419" t="str">
            <v>RODAPÉ CERÂmICO DE 7Cm DE ALtURA COm PLACAS tIPO ESmALtADA EXtRA  DE DImENSÕES 35X35Cm. AF_06/2014</v>
          </cell>
          <cell r="C5419" t="str">
            <v>m</v>
          </cell>
          <cell r="D5419">
            <v>5.0199999999999996</v>
          </cell>
        </row>
        <row r="5420">
          <cell r="A5420">
            <v>88649</v>
          </cell>
          <cell r="B5420" t="str">
            <v>RODAPÉ CERÂmICO DE 7Cm DE ALtURA COm PLACAS tIPO ESmALtADA EXtRA DE DImENSÕES 45X45Cm. AF_06/2014</v>
          </cell>
          <cell r="C5420" t="str">
            <v>m</v>
          </cell>
          <cell r="D5420">
            <v>5.66</v>
          </cell>
        </row>
        <row r="5421">
          <cell r="A5421">
            <v>88650</v>
          </cell>
          <cell r="B5421" t="str">
            <v>RODAPÉ CERÂmICO DE 7Cm DE ALtURA COm PLACAS tIPO ESmALtADA EXtRA DE DImENSÕES 60X60Cm. AF_06/2014</v>
          </cell>
          <cell r="C5421" t="str">
            <v>m</v>
          </cell>
          <cell r="D5421">
            <v>10.53</v>
          </cell>
        </row>
        <row r="5422">
          <cell r="A5422">
            <v>96467</v>
          </cell>
          <cell r="B5422" t="str">
            <v>RODAPÉ CERÂmICO DE 7Cm DE ALtURA COm PLACAS tIPO ESmALtADA COmERCIAL DE DImENSÕES 35X35Cm (PADRAO POPULAR). AF_06/2017</v>
          </cell>
          <cell r="C5422" t="str">
            <v>m</v>
          </cell>
          <cell r="D5422">
            <v>4.5999999999999996</v>
          </cell>
        </row>
        <row r="5423">
          <cell r="A5423" t="str">
            <v>73850/1</v>
          </cell>
          <cell r="B5423" t="str">
            <v>RODAPE Em mARmORItE, ALtURA 10Cm</v>
          </cell>
          <cell r="C5423" t="str">
            <v>m</v>
          </cell>
          <cell r="D5423">
            <v>26.96</v>
          </cell>
        </row>
        <row r="5424">
          <cell r="A5424">
            <v>84168</v>
          </cell>
          <cell r="B5424" t="str">
            <v>RODAPE Em ARDOSIA ASSENtADO COm ARGAmASSA tRACO 1:4 (CImENtO E AREIA) ALtURA 10Cm</v>
          </cell>
          <cell r="C5424" t="str">
            <v>m</v>
          </cell>
          <cell r="D5424">
            <v>19.510000000000002</v>
          </cell>
        </row>
        <row r="5425">
          <cell r="A5425">
            <v>68325</v>
          </cell>
          <cell r="B5425" t="str">
            <v>PISO Em CONCREtO 20 mPA PREPARO mECANICO, ESPESSURA 7Cm, INCLUSO SELANtE ELAStICO A BASE DE POLIUREtANO</v>
          </cell>
          <cell r="C5425" t="str">
            <v>m²</v>
          </cell>
          <cell r="D5425">
            <v>45.97</v>
          </cell>
        </row>
        <row r="5426">
          <cell r="A5426">
            <v>68333</v>
          </cell>
          <cell r="B5426" t="str">
            <v>PISO Em CONCREtO 20 mPA PREPARO mECANICO, ESPESSURA 7Cm, INCLUSO Jun.tAS DE DILAtACAO Em mADEIRA</v>
          </cell>
          <cell r="C5426" t="str">
            <v>m²</v>
          </cell>
          <cell r="D5426">
            <v>50.53</v>
          </cell>
        </row>
        <row r="5427">
          <cell r="A5427">
            <v>72183</v>
          </cell>
          <cell r="B5427" t="str">
            <v>PISO Em CONCREtO 20mPA PREPARO mECANICO, ESPESSURA 7 Cm, COm ARmACAO Em tELA SOLDADA</v>
          </cell>
          <cell r="C5427" t="str">
            <v>m²</v>
          </cell>
          <cell r="D5427">
            <v>78.989999999999995</v>
          </cell>
        </row>
        <row r="5428">
          <cell r="A5428">
            <v>84175</v>
          </cell>
          <cell r="B5428" t="str">
            <v>Jun.tA 5X5Cm COm ARGAmASSA tRACO 1:3 (CImENtO E AREIA) PARA PISO Em PLACAS</v>
          </cell>
          <cell r="C5428" t="str">
            <v>m</v>
          </cell>
          <cell r="D5428">
            <v>13.18</v>
          </cell>
        </row>
        <row r="5429">
          <cell r="A5429">
            <v>84176</v>
          </cell>
          <cell r="B5429" t="str">
            <v>Jun.tA 2,5X2,5Cm COm ARGAmASSA 1:1:3 ImPERmEABILIZANtE DE hIDRO-ASFALtO CImENtO E AREIA PARA PISO Em PLACAS</v>
          </cell>
          <cell r="C5429" t="str">
            <v>m</v>
          </cell>
          <cell r="D5429">
            <v>22.87</v>
          </cell>
        </row>
        <row r="5430">
          <cell r="A5430">
            <v>94990</v>
          </cell>
          <cell r="B5430" t="str">
            <v>EXECUÇÃO DE PASSEIO (CALÇADA) OU PISO DE CONCREtO COm CONCREtO mOLDADO IN LOCO, FEItO Em OBRA, ACABAmENtO CONVENCIONAL, NÃO ARmADO. AF_07/2016</v>
          </cell>
          <cell r="C5430" t="str">
            <v>m³</v>
          </cell>
          <cell r="D5430">
            <v>605.21</v>
          </cell>
        </row>
        <row r="5431">
          <cell r="A5431">
            <v>94991</v>
          </cell>
          <cell r="B5431" t="str">
            <v>EXECUÇÃO DE PASSEIO (CALÇADA) OU PISO DE CONCREtO COm CONCREtO mOLDADO IN LOCO, USINADO, ACABAmENtO CONVENCIONAL, NÃO ARmADO. AF_07/2016</v>
          </cell>
          <cell r="C5431" t="str">
            <v>m³</v>
          </cell>
          <cell r="D5431">
            <v>459.4</v>
          </cell>
        </row>
        <row r="5432">
          <cell r="A5432">
            <v>94992</v>
          </cell>
          <cell r="B5432" t="str">
            <v>EXECUÇÃO DE PASSEIO (CALÇADA) OU PISO DE CONCREtO COm CONCREtO mOLDADO IN LOCO, FEItO Em OBRA, ACABAmENtO CONVENCIONAL, ESPESSURA 6 Cm, ARmADO. AF_07/2016</v>
          </cell>
          <cell r="C5432" t="str">
            <v>m²</v>
          </cell>
          <cell r="D5432">
            <v>59.64</v>
          </cell>
        </row>
        <row r="5433">
          <cell r="A5433">
            <v>94993</v>
          </cell>
          <cell r="B5433" t="str">
            <v>EXECUÇÃO DE PASSEIO (CALÇADA) OU PISO DE CONCREtO COm CONCREtO mOLDADO IN LOCO, USINADO, ACABAmENtO CONVENCIONAL, ESPESSURA 6 Cm, ARmADO. AF_07/2016</v>
          </cell>
          <cell r="C5433" t="str">
            <v>m²</v>
          </cell>
          <cell r="D5433">
            <v>50.89</v>
          </cell>
        </row>
        <row r="5434">
          <cell r="A5434">
            <v>94994</v>
          </cell>
          <cell r="B5434" t="str">
            <v>EXECUÇÃO DE PASSEIO (CALÇADA) OU PISO DE CONCREtO COm CONCREtO mOLDADO IN LOCO, FEItO Em OBRA, ACABAmENtO CONVENCIONAL, ESPESSURA 8 Cm, ARmADO. AF_07/2016</v>
          </cell>
          <cell r="C5434" t="str">
            <v>m²</v>
          </cell>
          <cell r="D5434">
            <v>74.33</v>
          </cell>
        </row>
        <row r="5435">
          <cell r="A5435">
            <v>94995</v>
          </cell>
          <cell r="B5435" t="str">
            <v>EXECUÇÃO DE PASSEIO (CALÇADA) OU PISO DE CONCREtO COm CONCREtO mOLDADO IN LOCO, USINADO, ACABAmENtO CONVENCIONAL, ESPESSURA 8 Cm, ARmADO. AF_07/2016</v>
          </cell>
          <cell r="C5435" t="str">
            <v>m²</v>
          </cell>
          <cell r="D5435">
            <v>62.66</v>
          </cell>
        </row>
        <row r="5436">
          <cell r="A5436">
            <v>94996</v>
          </cell>
          <cell r="B5436" t="str">
            <v>EXECUÇÃO DE PASSEIO (CALÇADA) OU PISO DE CONCREtO COm CONCREtO mOLDADO IN LOCO, FEItO Em OBRA, ACABAmENtO CONVENCIONAL, ESPESSURA 10 Cm, ARmADO. AF_07/2016</v>
          </cell>
          <cell r="C5436" t="str">
            <v>m²</v>
          </cell>
          <cell r="D5436">
            <v>86.44</v>
          </cell>
        </row>
        <row r="5437">
          <cell r="A5437">
            <v>94997</v>
          </cell>
          <cell r="B5437" t="str">
            <v>EXECUÇÃO DE PASSEIO (CALÇADA) OU PISO DE CONCREtO COm CONCREtO mOLDADO IN LOCO, USINADO, ACABAmENtO CONVENCIONAL, ESPESSURA 10 Cm, ARmADO. AF_07/2016</v>
          </cell>
          <cell r="C5437" t="str">
            <v>m²</v>
          </cell>
          <cell r="D5437">
            <v>71.86</v>
          </cell>
        </row>
        <row r="5438">
          <cell r="A5438">
            <v>94998</v>
          </cell>
          <cell r="B5438" t="str">
            <v>EXECUÇÃO DE PASSEIO (CALÇADA) OU PISO DE CONCREtO COm CONCREtO mOLDADO IN LOCO, FEItO Em OBRA, ACABAmENtO CONVENCIONAL, ESPESSURA 12 Cm, ARmADO. AF_07/2016</v>
          </cell>
          <cell r="C5438" t="str">
            <v>m²</v>
          </cell>
          <cell r="D5438">
            <v>98.03</v>
          </cell>
        </row>
        <row r="5439">
          <cell r="A5439">
            <v>94999</v>
          </cell>
          <cell r="B5439" t="str">
            <v>EXECUÇÃO DE PASSEIO (CALÇADA) OU PISO DE CONCREtO COm CONCREtO mOLDADO IN LOCO, USINADO, ACABAmENtO CONVENCIONAL, ESPESSURA 12 Cm, ARmADO. AF_07/2016</v>
          </cell>
          <cell r="C5439" t="str">
            <v>m²</v>
          </cell>
          <cell r="D5439">
            <v>80.55</v>
          </cell>
        </row>
        <row r="5440">
          <cell r="A5440">
            <v>87620</v>
          </cell>
          <cell r="B5440" t="str">
            <v>CONtRAPISO Em ARGAmASSA tRAÇO 1:4 (CImENtO E AREIA), PREPARO mECÂNICO COm BEtONEIRA 400 L, APLICADO Em ÁREAS SECAS SOBRE LAJE, ADERIDO, ESPESSURA 2Cm. AF_06/2014</v>
          </cell>
          <cell r="C5440" t="str">
            <v>m²</v>
          </cell>
          <cell r="D5440">
            <v>26.44</v>
          </cell>
        </row>
        <row r="5441">
          <cell r="A5441">
            <v>87622</v>
          </cell>
          <cell r="B5441" t="str">
            <v>CONtRAPISO Em ARGAmASSA tRAÇO 1:4 (CImENtO E AREIA), PREPARO mANUAL, APLICADO Em ÁREAS SECAS SOBRE LAJE, ADERIDO, ESPESSURA 2Cm. AF_06/2014</v>
          </cell>
          <cell r="C5441" t="str">
            <v>m²</v>
          </cell>
          <cell r="D5441">
            <v>29.29</v>
          </cell>
        </row>
        <row r="5442">
          <cell r="A5442">
            <v>87623</v>
          </cell>
          <cell r="B5442" t="str">
            <v>CONtRAPISO Em ARGAmASSA PRONtA, PREPARO mECÂNICO COm mIStURADOR 300 KG, APLICADO Em ÁREAS SECAS SOBRE LAJE, ADERIDO, ESPESSURA 2Cm. AF_06/2014</v>
          </cell>
          <cell r="C5442" t="str">
            <v>m²</v>
          </cell>
          <cell r="D5442">
            <v>45.59</v>
          </cell>
        </row>
        <row r="5443">
          <cell r="A5443">
            <v>87624</v>
          </cell>
          <cell r="B5443" t="str">
            <v>CONtRAPISO Em ARGAmASSA PRONtA, PREPARO mANUAL, APLICADO Em ÁREAS SECAS SOBRE LAJE, ADERIDO, ESPESSURA 2Cm. AF_06/2014</v>
          </cell>
          <cell r="C5443" t="str">
            <v>m²</v>
          </cell>
          <cell r="D5443">
            <v>50.65</v>
          </cell>
        </row>
        <row r="5444">
          <cell r="A5444">
            <v>87630</v>
          </cell>
          <cell r="B5444" t="str">
            <v>CONtRAPISO Em ARGAmASSA tRAÇO 1:4 (CImENtO E AREIA), PREPARO mECÂNICO COm BEtONEIRA 400 L, APLICADO Em ÁREAS SECAS SOBRE LAJE, ADERIDO, ESPESSURA 3Cm. AF_06/2014</v>
          </cell>
          <cell r="C5444" t="str">
            <v>m²</v>
          </cell>
          <cell r="D5444">
            <v>32.72</v>
          </cell>
        </row>
        <row r="5445">
          <cell r="A5445">
            <v>87632</v>
          </cell>
          <cell r="B5445" t="str">
            <v>CONtRAPISO Em ARGAmASSA tRAÇO 1:4 (CImENtO E AREIA), PREPARO mANUAL, APLICADO Em ÁREAS SECAS SOBRE LAJE, ADERIDO, ESPESSURA 3Cm. AF_06/2014</v>
          </cell>
          <cell r="C5445" t="str">
            <v>m²</v>
          </cell>
          <cell r="D5445">
            <v>36.69</v>
          </cell>
        </row>
        <row r="5446">
          <cell r="A5446">
            <v>87633</v>
          </cell>
          <cell r="B5446" t="str">
            <v>CONtRAPISO Em ARGAmASSA PRONtA, PREPARO mECÂNICO COm mIStURADOR 300 KG, APLICADO Em ÁREAS SECAS SOBRE LAJE, ADERIDO, ESPESSURA 3Cm. AF_06/2014</v>
          </cell>
          <cell r="C5446" t="str">
            <v>m²</v>
          </cell>
          <cell r="D5446">
            <v>59.35</v>
          </cell>
        </row>
        <row r="5447">
          <cell r="A5447">
            <v>87634</v>
          </cell>
          <cell r="B5447" t="str">
            <v>CONtRAPISO Em ARGAmASSA PRONtA, PREPARO mANUAL, APLICADO Em ÁREAS SECAS SOBRE LAJE, ADERIDO, ESPESSURA 3Cm. AF_06/2014</v>
          </cell>
          <cell r="C5447" t="str">
            <v>m²</v>
          </cell>
          <cell r="D5447">
            <v>66.38</v>
          </cell>
        </row>
        <row r="5448">
          <cell r="A5448">
            <v>87640</v>
          </cell>
          <cell r="B5448" t="str">
            <v>CONtRAPISO Em ARGAmASSA tRAÇO 1:4 (CImENtO E AREIA), PREPARO mECÂNICO COm BEtONEIRA 400 L, APLICADO Em ÁREAS SECAS SOBRE LAJE, ADERIDO, ESPESSURA 4Cm. AF_06/2014</v>
          </cell>
          <cell r="C5448" t="str">
            <v>m²</v>
          </cell>
          <cell r="D5448">
            <v>37.79</v>
          </cell>
        </row>
        <row r="5449">
          <cell r="A5449">
            <v>87642</v>
          </cell>
          <cell r="B5449" t="str">
            <v>CONtRAPISO Em ARGAmASSA tRAÇO 1:4 (CImENtO E AREIA), PREPARO mANUAL, APLICADO Em ÁREAS SECAS SOBRE LAJE, ADERIDO, ESPESSURA 4Cm. AF_06/2014</v>
          </cell>
          <cell r="C5449" t="str">
            <v>m²</v>
          </cell>
          <cell r="D5449">
            <v>42.66</v>
          </cell>
        </row>
        <row r="5450">
          <cell r="A5450">
            <v>87643</v>
          </cell>
          <cell r="B5450" t="str">
            <v>CONtRAPISO Em ARGAmASSA PRONtA, PREPARO mECÂNICO COm mIStURADOR 300 KG, APLICADO Em ÁREAS SECAS SOBRE LAJE, ADERIDO, ESPESSURA 4Cm. AF_06/2014</v>
          </cell>
          <cell r="C5450" t="str">
            <v>m²</v>
          </cell>
          <cell r="D5450">
            <v>70.53</v>
          </cell>
        </row>
        <row r="5451">
          <cell r="A5451">
            <v>87644</v>
          </cell>
          <cell r="B5451" t="str">
            <v>CONtRAPISO Em ARGAmASSA PRONtA, PREPARO mANUAL, APLICADO Em ÁREAS SECAS SOBRE LAJE, ADERIDO, ESPESSURA 4Cm. AF_06/2014</v>
          </cell>
          <cell r="C5451" t="str">
            <v>m²</v>
          </cell>
          <cell r="D5451">
            <v>79.180000000000007</v>
          </cell>
        </row>
        <row r="5452">
          <cell r="A5452">
            <v>87680</v>
          </cell>
          <cell r="B5452" t="str">
            <v>CONtRAPISO Em ARGAmASSA tRAÇO 1:4 (CImENtO E AREIA), PREPARO mECÂNICO COm BEtONEIRA 400 L, APLICADO Em ÁREAS SECAS SOBRE LAJE, NÃO ADERIDO, ESPESSURA 4Cm. AF_06/2014</v>
          </cell>
          <cell r="C5452" t="str">
            <v>m²</v>
          </cell>
          <cell r="D5452">
            <v>31.19</v>
          </cell>
        </row>
        <row r="5453">
          <cell r="A5453">
            <v>87682</v>
          </cell>
          <cell r="B5453" t="str">
            <v>CONtRAPISO Em ARGAmASSA tRAÇO 1:4 (CImENtO E AREIA), PREPARO mANUAL, APLICADO Em ÁREAS SECAS SOBRE LAJE, NÃO ADERIDO, ESPESSURA 4Cm. AF_06/2014</v>
          </cell>
          <cell r="C5453" t="str">
            <v>m²</v>
          </cell>
          <cell r="D5453">
            <v>36.06</v>
          </cell>
        </row>
        <row r="5454">
          <cell r="A5454">
            <v>87683</v>
          </cell>
          <cell r="B5454" t="str">
            <v>CONtRAPISO Em ARGAmASSA PRONtA, PREPARO mECÂNICO COm mIStURADOR 300 KG, APLICADO Em ÁREAS SECAS SOBRE LAJE, NÃO ADERIDO, ESPESSURA 4Cm. AF_06/2014</v>
          </cell>
          <cell r="C5454" t="str">
            <v>m²</v>
          </cell>
          <cell r="D5454">
            <v>63.93</v>
          </cell>
        </row>
        <row r="5455">
          <cell r="A5455">
            <v>87684</v>
          </cell>
          <cell r="B5455" t="str">
            <v>CONtRAPISO Em ARGAmASSA PRONtA, PREPARO mANUAL, APLICADO Em ÁREAS SECAS SOBRE LAJE, NÃO ADERIDO, ESPESSURA 4Cm. AF_06/2014</v>
          </cell>
          <cell r="C5455" t="str">
            <v>m²</v>
          </cell>
          <cell r="D5455">
            <v>72.58</v>
          </cell>
        </row>
        <row r="5456">
          <cell r="A5456">
            <v>87690</v>
          </cell>
          <cell r="B5456" t="str">
            <v>CONtRAPISO Em ARGAmASSA tRAÇO 1:4 (CImENtO E AREIA), PREPARO mECÂNICO COm BEtONEIRA 400 L, APLICADO Em ÁREAS SECAS SOBRE LAJE, NÃO ADERIDO, ESPESSURA 5Cm. AF_06/2014</v>
          </cell>
          <cell r="C5456" t="str">
            <v>m²</v>
          </cell>
          <cell r="D5456">
            <v>36.29</v>
          </cell>
        </row>
        <row r="5457">
          <cell r="A5457">
            <v>87692</v>
          </cell>
          <cell r="B5457" t="str">
            <v>CONtRAPISO Em ARGAmASSA tRAÇO 1:4 (CImENtO E AREIA), PREPARO mANUAL, APLICADO Em ÁREAS SECAS SOBRE LAJE, NÃO ADERIDO, ESPESSURA 5Cm. AF_06/2014</v>
          </cell>
          <cell r="C5457" t="str">
            <v>m²</v>
          </cell>
          <cell r="D5457">
            <v>41.87</v>
          </cell>
        </row>
        <row r="5458">
          <cell r="A5458">
            <v>87693</v>
          </cell>
          <cell r="B5458" t="str">
            <v>CONtRAPISO Em ARGAmASSA PRONtA, PREPARO mECÂNICO COm mIStURADOR 300 KG, APLICADO Em ÁREAS SECAS SOBRE LAJE, NÃO ADERIDO, ESPESSURA 5Cm. AF_06/2014</v>
          </cell>
          <cell r="C5458" t="str">
            <v>m²</v>
          </cell>
          <cell r="D5458">
            <v>73.78</v>
          </cell>
        </row>
        <row r="5459">
          <cell r="A5459">
            <v>87694</v>
          </cell>
          <cell r="B5459" t="str">
            <v>CONtRAPISO Em ARGAmASSA PRONtA, PREPARO mANUAL, APLICADO Em ÁREAS SECAS SOBRE LAJE, NÃO ADERIDO, ESPESSURA 5Cm. AF_06/2014</v>
          </cell>
          <cell r="C5459" t="str">
            <v>m²</v>
          </cell>
          <cell r="D5459">
            <v>83.69</v>
          </cell>
        </row>
        <row r="5460">
          <cell r="A5460">
            <v>87700</v>
          </cell>
          <cell r="B5460" t="str">
            <v>CONtRAPISO Em ARGAmASSA tRAÇO 1:4 (CImENtO E AREIA), PREPARO mECÂNICO COm BEtONEIRA 400 L, APLICADO Em ÁREAS SECAS SOBRE LAJE, NÃO ADERIDO, ESPESSURA 6Cm. AF_06/2014</v>
          </cell>
          <cell r="C5460" t="str">
            <v>m²</v>
          </cell>
          <cell r="D5460">
            <v>39.15</v>
          </cell>
        </row>
        <row r="5461">
          <cell r="A5461">
            <v>87702</v>
          </cell>
          <cell r="B5461" t="str">
            <v>CONtRAPISO Em ARGAmASSA tRAÇO 1:4 (CImENtO E AREIA), PREPARO mANUAL, APLICADO Em ÁREAS SECAS SOBRE LAJE, NÃO ADERIDO, ESPESSURA 6Cm. AF_06/2014</v>
          </cell>
          <cell r="C5461" t="str">
            <v>m²</v>
          </cell>
          <cell r="D5461">
            <v>45.23</v>
          </cell>
        </row>
        <row r="5462">
          <cell r="A5462">
            <v>87703</v>
          </cell>
          <cell r="B5462" t="str">
            <v>CONtRAPISO Em ARGAmASSA PRONtA, PREPARO mECÂNICO COm mIStURADOR 300 KG, APLICADO Em ÁREAS SECAS SOBRE LAJE, NÃO ADERIDO, ESPESSURA 6Cm. AF_06/2014</v>
          </cell>
          <cell r="C5462" t="str">
            <v>m²</v>
          </cell>
          <cell r="D5462">
            <v>79.989999999999995</v>
          </cell>
        </row>
        <row r="5463">
          <cell r="A5463">
            <v>87704</v>
          </cell>
          <cell r="B5463" t="str">
            <v>CONtRAPISO Em ARGAmASSA PRONtA, PREPARO mANUAL, APLICADO Em ÁREAS SECAS SOBRE LAJE, NÃO ADERIDO, ESPESSURA 6Cm. AF_06/2014</v>
          </cell>
          <cell r="C5463" t="str">
            <v>m²</v>
          </cell>
          <cell r="D5463">
            <v>90.78</v>
          </cell>
        </row>
        <row r="5464">
          <cell r="A5464">
            <v>87735</v>
          </cell>
          <cell r="B5464" t="str">
            <v>CONtRAPISO Em ARGAmASSA tRAÇO 1:4 (CImENtO E AREIA), PREPARO mECÂNICO COm BEtONEIRA 400 L, APLICADO Em ÁREAS mOLhADAS SOBRE LAJE, ADERIDO, ESPESSURA 2Cm. AF_06/2014</v>
          </cell>
          <cell r="C5464" t="str">
            <v>m²</v>
          </cell>
          <cell r="D5464">
            <v>35.99</v>
          </cell>
        </row>
        <row r="5465">
          <cell r="A5465">
            <v>87737</v>
          </cell>
          <cell r="B5465" t="str">
            <v>CONtRAPISO Em ARGAmASSA tRAÇO 1:4 (CImENtO E AREIA), PREPARO mANUAL, APLICADO Em ÁREAS mOLhADAS SOBRE LAJE, ADERIDO, ESPESSURA 2Cm. AF_06/2014</v>
          </cell>
          <cell r="C5465" t="str">
            <v>m²</v>
          </cell>
          <cell r="D5465">
            <v>38.840000000000003</v>
          </cell>
        </row>
        <row r="5466">
          <cell r="A5466">
            <v>87738</v>
          </cell>
          <cell r="B5466" t="str">
            <v>CONtRAPISO Em ARGAmASSA PRONtA, PREPARO mECÂNICO COm mIStURADOR 300 KG, APLICADO Em ÁREAS mOLhADAS SOBRE LAJE, ADERIDO, ESPESSURA 2Cm. AF_06/2014</v>
          </cell>
          <cell r="C5466" t="str">
            <v>m²</v>
          </cell>
          <cell r="D5466">
            <v>55.14</v>
          </cell>
        </row>
        <row r="5467">
          <cell r="A5467">
            <v>87739</v>
          </cell>
          <cell r="B5467" t="str">
            <v>CONtRAPISO Em ARGAmASSA PRONtA, PREPARO mANUAL, APLICADO Em ÁREAS mOLhADAS SOBRE LAJE, ADERIDO, ESPESSURA 2Cm. AF_06/2014</v>
          </cell>
          <cell r="C5467" t="str">
            <v>m²</v>
          </cell>
          <cell r="D5467">
            <v>60.2</v>
          </cell>
        </row>
        <row r="5468">
          <cell r="A5468">
            <v>87745</v>
          </cell>
          <cell r="B5468" t="str">
            <v>CONtRAPISO Em ARGAmASSA tRAÇO 1:4 (CImENtO E AREIA), PREPARO mECÂNICO COm BEtONEIRA 400 L, APLICADO Em ÁREAS mOLhADAS SOBRE LAJE, ADERIDO, ESPESSURA 3Cm. AF_06/2014</v>
          </cell>
          <cell r="C5468" t="str">
            <v>m²</v>
          </cell>
          <cell r="D5468">
            <v>42.28</v>
          </cell>
        </row>
        <row r="5469">
          <cell r="A5469">
            <v>87747</v>
          </cell>
          <cell r="B5469" t="str">
            <v>CONtRAPISO Em ARGAmASSA tRAÇO 1:4 (CImENtO E AREIA), PREPARO mANUAL, APLICADO Em ÁREAS mOLhADAS SOBRE LAJE, ADERIDO, ESPESSURA 3Cm. AF_06/2014</v>
          </cell>
          <cell r="C5469" t="str">
            <v>m²</v>
          </cell>
          <cell r="D5469">
            <v>46.25</v>
          </cell>
        </row>
        <row r="5470">
          <cell r="A5470">
            <v>87748</v>
          </cell>
          <cell r="B5470" t="str">
            <v>CONtRAPISO Em ARGAmASSA PRONtA, PREPARO mECÂNICO COm mIStURADOR 300 KG, APLICADO Em ÁREAS mOLhADAS SOBRE LAJE, ADERIDO, ESPESSURA 3Cm. AF_06/2014</v>
          </cell>
          <cell r="C5470" t="str">
            <v>m²</v>
          </cell>
          <cell r="D5470">
            <v>68.91</v>
          </cell>
        </row>
        <row r="5471">
          <cell r="A5471">
            <v>87749</v>
          </cell>
          <cell r="B5471" t="str">
            <v>CONtRAPISO Em ARGAmASSA PRONtA, PREPARO mANUAL, APLICADO Em ÁREAS mOLhADAS SOBRE LAJE, ADERIDO, ESPESSURA 3Cm. AF_06/2014</v>
          </cell>
          <cell r="C5471" t="str">
            <v>m²</v>
          </cell>
          <cell r="D5471">
            <v>75.94</v>
          </cell>
        </row>
        <row r="5472">
          <cell r="A5472">
            <v>87755</v>
          </cell>
          <cell r="B5472" t="str">
            <v>CONtRAPISO Em ARGAmASSA tRAÇO 1:4 (CImENtO E AREIA), PREPARO mECÂNICO COm BEtONEIRA 400 L, APLICADO Em ÁREAS mOLhADAS SOBRE ImPERmEABILIZAÇÃO, ESPESSURA 3Cm. AF_06/2014</v>
          </cell>
          <cell r="C5472" t="str">
            <v>m²</v>
          </cell>
          <cell r="D5472">
            <v>39.11</v>
          </cell>
        </row>
        <row r="5473">
          <cell r="A5473">
            <v>87757</v>
          </cell>
          <cell r="B5473" t="str">
            <v>CONtRAPISO Em ARGAmASSA tRAÇO 1:4 (CImENtO E AREIA), PREPARO mANUAL, APLICADO Em ÁREAS mOLhADAS SOBRE ImPERmEABILIZAÇÃO, ESPESSURA 3Cm. AF_06/2014</v>
          </cell>
          <cell r="C5473" t="str">
            <v>m²</v>
          </cell>
          <cell r="D5473">
            <v>43.08</v>
          </cell>
        </row>
        <row r="5474">
          <cell r="A5474">
            <v>87758</v>
          </cell>
          <cell r="B5474" t="str">
            <v>CONtRAPISO Em ARGAmASSA PRONtA, PREPARO mECÂNICO COm mIStURADOR 300 KG, APLICADO Em ÁREAS mOLhADAS SOBRE ImPERmEABILIZAÇÃO, ESPESSURA 3Cm. AF_06/2014</v>
          </cell>
          <cell r="C5474" t="str">
            <v>m²</v>
          </cell>
          <cell r="D5474">
            <v>65.739999999999995</v>
          </cell>
        </row>
        <row r="5475">
          <cell r="A5475">
            <v>87759</v>
          </cell>
          <cell r="B5475" t="str">
            <v>CONtRAPISO Em ARGAmASSA PRONtA, PREPARO mANUAL, APLICADO Em ÁREAS mOLhADAS SOBRE ImPERmEABILIZAÇÃO, ESPESSURA 3Cm. AF_06/2014</v>
          </cell>
          <cell r="C5475" t="str">
            <v>m²</v>
          </cell>
          <cell r="D5475">
            <v>72.77</v>
          </cell>
        </row>
        <row r="5476">
          <cell r="A5476">
            <v>87765</v>
          </cell>
          <cell r="B5476" t="str">
            <v>CONtRAPISO Em ARGAmASSA tRAÇO 1:4 (CImENtO E AREIA), PREPARO mECÂNICO COm BEtONEIRA 400 L, APLICADO Em ÁREAS mOLhADAS SOBRE ImPERmEABILIZAÇÃO, ESPESSURA 4Cm. AF_06/2014</v>
          </cell>
          <cell r="C5476" t="str">
            <v>m²</v>
          </cell>
          <cell r="D5476">
            <v>44.18</v>
          </cell>
        </row>
        <row r="5477">
          <cell r="A5477">
            <v>87767</v>
          </cell>
          <cell r="B5477" t="str">
            <v>CONtRAPISO Em ARGAmASSA tRAÇO 1:4 (CImENtO E AREIA), PREPARO mANUAL, APLICADO Em ÁREAS mOLhADAS SOBRE ImPERmEABILIZAÇÃO, ESPESSURA 4Cm. AF_06/2014</v>
          </cell>
          <cell r="C5477" t="str">
            <v>m²</v>
          </cell>
          <cell r="D5477">
            <v>49.05</v>
          </cell>
        </row>
        <row r="5478">
          <cell r="A5478">
            <v>87768</v>
          </cell>
          <cell r="B5478" t="str">
            <v>CONtRAPISO Em ARGAmASSA PRONtA, PREPARO mECÂNICO COm mIStURADOR 300 KG, APLICADO Em ÁREAS mOLhADAS SOBRE ImPERmEABILIZAÇÃO, ESPESSURA 4Cm. AF_06/2014</v>
          </cell>
          <cell r="C5478" t="str">
            <v>m²</v>
          </cell>
          <cell r="D5478">
            <v>76.92</v>
          </cell>
        </row>
        <row r="5479">
          <cell r="A5479">
            <v>87769</v>
          </cell>
          <cell r="B5479" t="str">
            <v>CONtRAPISO Em ARGAmASSA PRONtA, PREPARO mANUAL, APLICADO Em ÁREAS mOLhADAS SOBRE ImPERmEABILIZAÇÃO, ESPESSURA 4Cm. AF_06/2014</v>
          </cell>
          <cell r="C5479" t="str">
            <v>m²</v>
          </cell>
          <cell r="D5479">
            <v>85.57</v>
          </cell>
        </row>
        <row r="5480">
          <cell r="A5480">
            <v>88470</v>
          </cell>
          <cell r="B5480" t="str">
            <v>CONtRAPISO AUtONIVELANtE, APLICADO SOBRE LAJE, NÃO ADERIDO, ESPESSURA 3Cm. AF_06/2014</v>
          </cell>
          <cell r="C5480" t="str">
            <v>m²</v>
          </cell>
          <cell r="D5480">
            <v>19.97</v>
          </cell>
        </row>
        <row r="5481">
          <cell r="A5481">
            <v>88471</v>
          </cell>
          <cell r="B5481" t="str">
            <v>CONtRAPISO AUtONIVELANtE, APLICADO SOBRE LAJE, NÃO ADERIDO, ESPESSURA 4Cm. AF_06/2014</v>
          </cell>
          <cell r="C5481" t="str">
            <v>m²</v>
          </cell>
          <cell r="D5481">
            <v>24.7</v>
          </cell>
        </row>
        <row r="5482">
          <cell r="A5482">
            <v>88472</v>
          </cell>
          <cell r="B5482" t="str">
            <v>CONtRAPISO AUtONIVELANtE, APLICADO SOBRE LAJE, NÃO ADERIDO, ESPESSURA 5Cm. AF_06/2014</v>
          </cell>
          <cell r="C5482" t="str">
            <v>m²</v>
          </cell>
          <cell r="D5482">
            <v>28.41</v>
          </cell>
        </row>
        <row r="5483">
          <cell r="A5483">
            <v>88476</v>
          </cell>
          <cell r="B5483" t="str">
            <v>CONtRAPISO AUtONIVELANtE, APLICADO SOBRE LAJE, ADERIDO, ESPESSURA 2Cm. AF_06/2014</v>
          </cell>
          <cell r="C5483" t="str">
            <v>m²</v>
          </cell>
          <cell r="D5483">
            <v>16.329999999999998</v>
          </cell>
        </row>
        <row r="5484">
          <cell r="A5484">
            <v>88477</v>
          </cell>
          <cell r="B5484" t="str">
            <v>CONtRAPISO AUtONIVELANtE, APLICADO SOBRE LAJE, ADERIDO, ESPESSURA 3Cm. AF_06/2014</v>
          </cell>
          <cell r="C5484" t="str">
            <v>m²</v>
          </cell>
          <cell r="D5484">
            <v>22.47</v>
          </cell>
        </row>
        <row r="5485">
          <cell r="A5485">
            <v>88478</v>
          </cell>
          <cell r="B5485" t="str">
            <v>CONtRAPISO AUtONIVELANtE, APLICADO SOBRE LAJE, ADERIDO, ESPESSURA 4Cm. AF_06/2014</v>
          </cell>
          <cell r="C5485" t="str">
            <v>m²</v>
          </cell>
          <cell r="D5485">
            <v>27.45</v>
          </cell>
        </row>
        <row r="5486">
          <cell r="A5486">
            <v>90900</v>
          </cell>
          <cell r="B5486" t="str">
            <v>CONtRAPISO ACÚStICO Em ARGAmASSA tRAÇO 1:4 (CImENtO E AREIA), PREPARO mECÂNICO COm BEtONEIRA 400L, APLICADO Em ÁREAS SECAS mENORES QUE 15m2, ESPESSURA 5Cm. AF_10/2014</v>
          </cell>
          <cell r="C5486" t="str">
            <v>m²</v>
          </cell>
          <cell r="D5486">
            <v>61.29</v>
          </cell>
        </row>
        <row r="5487">
          <cell r="A5487">
            <v>90902</v>
          </cell>
          <cell r="B5487" t="str">
            <v>CONtRAPISO ACÚStICO Em ARGAmASSA tRAÇO 1:4 (CImENtO E AREIA), PREPARO mANUAL, APLICADO Em ÁREAS SECAS mENORES QUE 15m2, ESPESSURA 5Cm. AF_10/2014</v>
          </cell>
          <cell r="C5487" t="str">
            <v>m²</v>
          </cell>
          <cell r="D5487">
            <v>66.87</v>
          </cell>
        </row>
        <row r="5488">
          <cell r="A5488">
            <v>90903</v>
          </cell>
          <cell r="B5488" t="str">
            <v>CONtRAPISO ACÚStICO Em ARGAmASSA PRONtA, PREPARO mECÂNICO COm mIStURADOR 300 KG, APLICADO Em ÁREAS SECAS mENORES QUE 15m2, ESPESSURA 5Cm. AF_10/2014</v>
          </cell>
          <cell r="C5488" t="str">
            <v>m²</v>
          </cell>
          <cell r="D5488">
            <v>98.78</v>
          </cell>
        </row>
        <row r="5489">
          <cell r="A5489">
            <v>90904</v>
          </cell>
          <cell r="B5489" t="str">
            <v>CONtRAPISO ACÚStICO Em ARGAmASSA PRONtA, PREPARO mANUAL, APLICADO Em ÁREAS SECAS mENORES QUE 15m2, ESPESSURA 5Cm. AF_10/2014</v>
          </cell>
          <cell r="C5489" t="str">
            <v>m²</v>
          </cell>
          <cell r="D5489">
            <v>108.69</v>
          </cell>
        </row>
        <row r="5490">
          <cell r="A5490">
            <v>90910</v>
          </cell>
          <cell r="B5490" t="str">
            <v>CONtRAPISO ACÚStICO Em ARGAmASSA tRAÇO 1:4 (CImENtO E AREIA), PREPARO mECÂNICO COm BEtONEIRA 400L, APLICADO Em ÁREAS SECAS mENORES QUE 15m2, ESPESSURA 6Cm. AF_10/2014</v>
          </cell>
          <cell r="C5490" t="str">
            <v>m²</v>
          </cell>
          <cell r="D5490">
            <v>65.010000000000005</v>
          </cell>
        </row>
        <row r="5491">
          <cell r="A5491">
            <v>90912</v>
          </cell>
          <cell r="B5491" t="str">
            <v>CONtRAPISO ACÚStICO Em ARGAmASSA tRAÇO 1:4 (CImENtO E AREIA), PREPARO mANUAL, APLICADO Em ÁREAS SECAS mENORES QUE 15m2, ESPESSURA 6Cm. AF_10/2014</v>
          </cell>
          <cell r="C5491" t="str">
            <v>m²</v>
          </cell>
          <cell r="D5491">
            <v>71.09</v>
          </cell>
        </row>
        <row r="5492">
          <cell r="A5492">
            <v>90913</v>
          </cell>
          <cell r="B5492" t="str">
            <v>CONtRAPISO ACÚStICO Em ARGAmASSA PRONtA, PREPARO mECÂNICO COm mIStURADOR 300 KG, APLICADO Em ÁREAS SECAS mENORES QUE 15m2, ESPESSURA 6Cm. AF_10/2014</v>
          </cell>
          <cell r="C5492" t="str">
            <v>m²</v>
          </cell>
          <cell r="D5492">
            <v>105.85</v>
          </cell>
        </row>
        <row r="5493">
          <cell r="A5493">
            <v>90914</v>
          </cell>
          <cell r="B5493" t="str">
            <v>CONtRAPISO ACÚStICO Em ARGAmASSA PRONtA, PREPARO mANUAL, APLICADO Em ÁREAS SECAS mENORES QUE 15m2, ESPESSURA 6Cm. AF_10/2014</v>
          </cell>
          <cell r="C5493" t="str">
            <v>m²</v>
          </cell>
          <cell r="D5493">
            <v>116.64</v>
          </cell>
        </row>
        <row r="5494">
          <cell r="A5494">
            <v>90920</v>
          </cell>
          <cell r="B5494" t="str">
            <v>CONtRAPISO ACÚStICO Em ARGAmASSA tRAÇO 1:4 (CImENtO E AREIA), PREPARO mECÂNICO COm BEtONEIRA 400L, APLICADO Em ÁREAS SECAS mENORES QUE 15m2, ESPESSURA 7Cm. AF_10/2014</v>
          </cell>
          <cell r="C5494" t="str">
            <v>m²</v>
          </cell>
          <cell r="D5494">
            <v>71.91</v>
          </cell>
        </row>
        <row r="5495">
          <cell r="A5495">
            <v>90922</v>
          </cell>
          <cell r="B5495" t="str">
            <v>CONtRAPISO ACÚStICO Em ARGAmASSA tRAÇO 1:4 (CImENtO E AREIA), PREPARO mANUAL, APLICADO Em ÁREAS SECAS mENORES QUE 15m2, ESPESSURA 7Cm. AF_10/2014</v>
          </cell>
          <cell r="C5495" t="str">
            <v>m²</v>
          </cell>
          <cell r="D5495">
            <v>78.91</v>
          </cell>
        </row>
        <row r="5496">
          <cell r="A5496">
            <v>90923</v>
          </cell>
          <cell r="B5496" t="str">
            <v>CONtRAPISO ACÚStICO Em ARGAmASSA PRONtA, PREPARO mECÂNICO COm mIStURADOR 300 KG, APLICADO Em ÁREAS SECAS mENORES QUE 15m2, ESPESSURA 7Cm. AF_10/2014</v>
          </cell>
          <cell r="C5496" t="str">
            <v>m²</v>
          </cell>
          <cell r="D5496">
            <v>118.86</v>
          </cell>
        </row>
        <row r="5497">
          <cell r="A5497">
            <v>90924</v>
          </cell>
          <cell r="B5497" t="str">
            <v>CONtRAPISO ACÚStICO Em ARGAmASSA PRONtA, PREPARO mANUAL, APLICADO Em ÁREAS SECAS mENORES QUE 15m2, ESPESSURA 7Cm. AF_10/2014</v>
          </cell>
          <cell r="C5497" t="str">
            <v>m²</v>
          </cell>
          <cell r="D5497">
            <v>131.27000000000001</v>
          </cell>
        </row>
        <row r="5498">
          <cell r="A5498">
            <v>90930</v>
          </cell>
          <cell r="B5498" t="str">
            <v>CONtRAPISO ACÚStICO Em ARGAmASSA tRAÇO 1:4 (CImENtO E AREIA), PREPARO mECÂNICO COm BEtONEIRA 400L, APLICADO Em ÁREAS SECAS mAIORES QUE 15m2, ESPESSURA 5Cm. AF_10/2014</v>
          </cell>
          <cell r="C5498" t="str">
            <v>m²</v>
          </cell>
          <cell r="D5498">
            <v>55.35</v>
          </cell>
        </row>
        <row r="5499">
          <cell r="A5499">
            <v>90932</v>
          </cell>
          <cell r="B5499" t="str">
            <v>CONtRAPISO ACÚStICO Em ARGAmASSA tRAÇO 1:4 (CImENtO E AREIA), PREPARO mANUAL, APLICADO Em ÁREAS SECAS mAIORES QUE 15m2, ESPESSURA 5Cm. AF_10/2014</v>
          </cell>
          <cell r="C5499" t="str">
            <v>m²</v>
          </cell>
          <cell r="D5499">
            <v>60.93</v>
          </cell>
        </row>
        <row r="5500">
          <cell r="A5500">
            <v>90933</v>
          </cell>
          <cell r="B5500" t="str">
            <v>CONtRAPISO ACÚStICO Em ARGAmASSA PRONtA, PREPARO mECÂNICO COm mIStURADOR 300 KG, APLICADO Em ÁREAS SECAS mAIORES QUE 15m2, ESPESSURA 5Cm. AF_10/2014</v>
          </cell>
          <cell r="C5500" t="str">
            <v>m²</v>
          </cell>
          <cell r="D5500">
            <v>92.84</v>
          </cell>
        </row>
        <row r="5501">
          <cell r="A5501">
            <v>90934</v>
          </cell>
          <cell r="B5501" t="str">
            <v>CONtRAPISO ACÚStICO Em ARGAmASSA PRONtA, PREPARO mANUAL, APLICADO Em ÁREAS SECAS mAIORES QUE 15m2, ESPESSURA 5Cm. AF_10/2014</v>
          </cell>
          <cell r="C5501" t="str">
            <v>m²</v>
          </cell>
          <cell r="D5501">
            <v>102.75</v>
          </cell>
        </row>
        <row r="5502">
          <cell r="A5502">
            <v>90940</v>
          </cell>
          <cell r="B5502" t="str">
            <v>CONtRAPISO ACÚStICO Em ARGAmASSA tRAÇO 1:4 (CImENtO E AREIA), PREPARO mECÂNICO COm BEtONEIRA 400L, APLICADO Em ÁREAS SECAS mAIORES QUE 15m2, ESPESSURA 6Cm. AF_10/2014</v>
          </cell>
          <cell r="C5502" t="str">
            <v>m²</v>
          </cell>
          <cell r="D5502">
            <v>59.11</v>
          </cell>
        </row>
        <row r="5503">
          <cell r="A5503">
            <v>90942</v>
          </cell>
          <cell r="B5503" t="str">
            <v>CONtRAPISO ACÚStICO Em ARGAmASSA tRAÇO 1:4 (CImENtO E AREIA), PREPARO mANUAL, APLICADO Em ÁREAS SECAS mAIORES QUE 15m2, ESPESSURA 6Cm. AF_10/2014</v>
          </cell>
          <cell r="C5503" t="str">
            <v>m²</v>
          </cell>
          <cell r="D5503">
            <v>65.19</v>
          </cell>
        </row>
        <row r="5504">
          <cell r="A5504">
            <v>90943</v>
          </cell>
          <cell r="B5504" t="str">
            <v>CONtRAPISO ACÚStICO Em ARGAmASSA PRONtA, PREPARO mECÂNICO COm mIStURADOR 300 KG, APLICADO Em ÁREAS SECAS mAIORES QUE 15m2, ESPESSURA 6Cm. AF_10/2014</v>
          </cell>
          <cell r="C5504" t="str">
            <v>m²</v>
          </cell>
          <cell r="D5504">
            <v>99.95</v>
          </cell>
        </row>
        <row r="5505">
          <cell r="A5505">
            <v>90944</v>
          </cell>
          <cell r="B5505" t="str">
            <v>CONtRAPISO ACÚStICO Em ARGAmASSA PRONtA, PREPARO mANUAL, APLICADO Em ÁREAS SECAS mAIORES QUE 15m2, ESPESSURA 6Cm. AF_10/2014</v>
          </cell>
          <cell r="C5505" t="str">
            <v>m²</v>
          </cell>
          <cell r="D5505">
            <v>110.74</v>
          </cell>
        </row>
        <row r="5506">
          <cell r="A5506">
            <v>90950</v>
          </cell>
          <cell r="B5506" t="str">
            <v>CONtRAPISO ACÚStICO Em ARGAmASSA tRAÇO 1:4 (CImENtO E AREIA), PREPARO mECÂNICO COm BEtONEIRA 400L, APLICADO Em ÁREAS SECAS mAIORES QUE 15m2, ESPESSURA 7Cm. AF_10/2014</v>
          </cell>
          <cell r="C5506" t="str">
            <v>m²</v>
          </cell>
          <cell r="D5506">
            <v>65.98</v>
          </cell>
        </row>
        <row r="5507">
          <cell r="A5507">
            <v>90952</v>
          </cell>
          <cell r="B5507" t="str">
            <v>CONtRAPISO ACÚStICO Em ARGAmASSA tRAÇO 1:4 (CImENtO E AREIA), PREPARO mANUAL, APLICADO Em ÁREAS SECAS mAIORES QUE 15m2, ESPESSURA 7Cm. AF_10/2014</v>
          </cell>
          <cell r="C5507" t="str">
            <v>m²</v>
          </cell>
          <cell r="D5507">
            <v>72.98</v>
          </cell>
        </row>
        <row r="5508">
          <cell r="A5508">
            <v>90953</v>
          </cell>
          <cell r="B5508" t="str">
            <v>CONtRAPISO ACÚStICO Em ARGAmASSA PRONtA, PREPARO mECÂNICO COm mIStURADOR 300 KG, APLICADO Em ÁREAS SECAS mAIORES QUE 15m2, ESPESSURA 7Cm. AF_10/2014</v>
          </cell>
          <cell r="C5508" t="str">
            <v>m²</v>
          </cell>
          <cell r="D5508">
            <v>112.93</v>
          </cell>
        </row>
        <row r="5509">
          <cell r="A5509">
            <v>90954</v>
          </cell>
          <cell r="B5509" t="str">
            <v>CONtRAPISO ACÚStICO Em ARGAmASSA PRONtA, PREPARO mANUAL, APLICADO Em ÁREAS SECAS mAIORES QUE 15m2, ESPESSURA 7Cm. AF_10/2014</v>
          </cell>
          <cell r="C5509" t="str">
            <v>m²</v>
          </cell>
          <cell r="D5509">
            <v>125.34</v>
          </cell>
        </row>
        <row r="5510">
          <cell r="A5510">
            <v>94438</v>
          </cell>
          <cell r="B5510" t="str">
            <v>(COmPOSIÇÃO REPRESENtAtIVA) DO SERVIÇO DE CONtRAPISO Em ARGAmASSA tRAÇO 1:4 (CIm E AREIA), Em BEtONEIRA 400 L, ESPESSURA 3 Cm ÁREAS SECAS E 3 Cm ÁREAS mOLhADAS, PARA EDIFICAÇÃO hABItACIONAL un.IFAmILIAR (CASA) E EDIFICAÇÃO PÚBLICA PADRÃO. AF_11/2014</v>
          </cell>
          <cell r="C5510" t="str">
            <v>m²</v>
          </cell>
          <cell r="D5510">
            <v>35.64</v>
          </cell>
        </row>
        <row r="5511">
          <cell r="A5511">
            <v>94439</v>
          </cell>
          <cell r="B5511" t="str">
            <v>(COmPOSIÇÃO REPRESENtAtIVA) DO SERVIÇO DE CONtRAPISO Em ARGAmASSA tRAÇO 1:4 (CIm E AREIA), Em BEtONEIRA 400 L, ESPESSURA 4 Cm ÁREAS SECAS E AREAS mOLhADAS SOBRE LAJE E 3 Cm ÁREAS mOLhADAS SOBRE ImPERmEABILIZAÇÃO, PARA EDIFICAÇÃO hABItACIONAL un.IFAmILIAR(CASA) E EDIFICAÇÃO PÚBLICA PADRÃO. AF_11/2014</v>
          </cell>
          <cell r="C5511" t="str">
            <v>m²</v>
          </cell>
          <cell r="D5511">
            <v>39.71</v>
          </cell>
        </row>
        <row r="5512">
          <cell r="A5512">
            <v>94779</v>
          </cell>
          <cell r="B5512" t="str">
            <v>(COmPOSIÇÃO REPRESENtAtIVA) DO SERVIÇO DE CONtRAPISO Em ARGAmASSA tRAÇO 1:4 (CIm E AREIA), Em BEtONEIRA 400 L, ESPESSURA 3 Cm ÁREAS SECAS E 3 Cm ÁREAS mOLhADAS, PARA EDIFICAÇÃO hABItACIONAL mULtIFAmILIAR (PRÉDIO). AF_11/2014</v>
          </cell>
          <cell r="C5512" t="str">
            <v>m²</v>
          </cell>
          <cell r="D5512">
            <v>34.5</v>
          </cell>
        </row>
        <row r="5513">
          <cell r="A5513">
            <v>94782</v>
          </cell>
          <cell r="B5513" t="str">
            <v>(COmPOSIÇÃO REPRESENtAtIVA) DO SERVIÇO DE CONtRAPISO Em ARGAmASSA tRAÇO 1:4 (CIm E AREIA), Em BEtONEIRA 400 L, ESPESSURA 4 Cm ÁREAS SECAS E AREAS mOLhADAS SOBRE LAJE E 3 Cm ÁREAS mOLhADAS SOBRE ImPERmEABILIZAÇÃO, PARA EDIFICAÇÃO hABItACIONAL mULtIFAmILIAR (PRÉDIO). AF_11/2014</v>
          </cell>
          <cell r="C5513" t="str">
            <v>m²</v>
          </cell>
          <cell r="D5513">
            <v>39.01</v>
          </cell>
        </row>
        <row r="5514">
          <cell r="A5514">
            <v>72190</v>
          </cell>
          <cell r="B5514" t="str">
            <v>RODAPE BORRAChA LISO, ALtURA = 7Cm, ESPESSURA = 2 mm, PARA ARGAmASSA</v>
          </cell>
          <cell r="C5514" t="str">
            <v>m</v>
          </cell>
          <cell r="D5514">
            <v>28.62</v>
          </cell>
        </row>
        <row r="5515">
          <cell r="A5515">
            <v>87871</v>
          </cell>
          <cell r="B5515" t="str">
            <v>ChAPISCO APLICADO SOmENtE Em EStRUtURAS DE CONCREtO Em ALVENARIAS INtERNAS, COm DESEmPENADEIRA DENtADA. ARGAmASSA INDUStRIALIZADA COm PREPARO mANUAL. AF_06/2014</v>
          </cell>
          <cell r="C5515" t="str">
            <v>m²</v>
          </cell>
          <cell r="D5515">
            <v>12.99</v>
          </cell>
        </row>
        <row r="5516">
          <cell r="A5516">
            <v>87872</v>
          </cell>
          <cell r="B5516" t="str">
            <v>ChAPISCO APLICADO SOmENtE Em EStRUtURAS DE CONCREtO Em ALVENARIAS INtERNAS, COm DESEmPENADEIRA DENtADA.  ARGAmASSA INDUStRIALIZADA COm PREPARO Em mIStURADOR 300 KG. AF_06/2014</v>
          </cell>
          <cell r="C5516" t="str">
            <v>m²</v>
          </cell>
          <cell r="D5516">
            <v>12.38</v>
          </cell>
        </row>
        <row r="5517">
          <cell r="A5517">
            <v>87873</v>
          </cell>
          <cell r="B5517" t="str">
            <v>ChAPISCO APLICADO Em ALVENARIAS E EStRUtURAS DE CONCREtO INtERNAS, COm ROLO PARA tEXtURA ACRÍLICA.  ARGAmASSA tRAÇO 1:4 E EmULSÃO POLImÉRICA (ADESIVO) COm PREPARO mANUAL. AF_06/2014</v>
          </cell>
          <cell r="C5517" t="str">
            <v>m²</v>
          </cell>
          <cell r="D5517">
            <v>4.29</v>
          </cell>
        </row>
        <row r="5518">
          <cell r="A5518">
            <v>87874</v>
          </cell>
          <cell r="B5518" t="str">
            <v>ChAPISCO APLICADO Em ALVENARIAS E EStRUtURAS DE CONCREtO INtERNAS, COm ROLO PARA tEXtURA ACRÍLICA.  ARGAmASSA tRAÇO 1:4 E EmULSÃO POLImÉRICA (ADESIVO) COm PREPARO Em BEtONEIRA 400L. AF_06/2014</v>
          </cell>
          <cell r="C5518" t="str">
            <v>m²</v>
          </cell>
          <cell r="D5518">
            <v>4.16</v>
          </cell>
        </row>
        <row r="5519">
          <cell r="A5519">
            <v>87876</v>
          </cell>
          <cell r="B5519" t="str">
            <v>ChAPISCO APLICADO Em ALVENARIAS E EStRUtURAS DE CONCREtO INtERNAS, COm ROLO PARA tEXtURA ACRÍLICA.  ARGAmASSA INDUStRIALIZADA COm PREPARO mANUAL. AF_06/2014</v>
          </cell>
          <cell r="C5519" t="str">
            <v>m²</v>
          </cell>
          <cell r="D5519">
            <v>6.61</v>
          </cell>
        </row>
        <row r="5520">
          <cell r="A5520">
            <v>87877</v>
          </cell>
          <cell r="B5520" t="str">
            <v>ChAPISCO APLICADO Em ALVENARIAS E EStRUtURAS DE CONCREtO INtERNAS, COm ROLO PARA tEXtURA ACRÍLICA.  ARGAmASSA INDUStRIALIZADA COm PREPARO Em mIStURADOR 300 KG. AF_06/2014</v>
          </cell>
          <cell r="C5520" t="str">
            <v>m²</v>
          </cell>
          <cell r="D5520">
            <v>6.31</v>
          </cell>
        </row>
        <row r="5521">
          <cell r="A5521">
            <v>87878</v>
          </cell>
          <cell r="B5521" t="str">
            <v>ChAPISCO APLICADO Em ALVENARIAS E EStRUtURAS DE CONCREtO INtERNAS, COm COLhER DE PEDREIRO.  ARGAmASSA tRAÇO 1:3 COm PREPARO mANUAL. AF_06/2014</v>
          </cell>
          <cell r="C5521" t="str">
            <v>m²</v>
          </cell>
          <cell r="D5521">
            <v>3.75</v>
          </cell>
        </row>
        <row r="5522">
          <cell r="A5522">
            <v>87879</v>
          </cell>
          <cell r="B5522" t="str">
            <v>ChAPISCO APLICADO Em ALVENARIAS E EStRUtURAS DE CONCREtO INtERNAS, COm COLhER DE PEDREIRO.  ARGAmASSA tRAÇO 1:3 COm PREPARO Em BEtONEIRA 400L. AF_06/2014</v>
          </cell>
          <cell r="C5522" t="str">
            <v>m²</v>
          </cell>
          <cell r="D5522">
            <v>3.32</v>
          </cell>
        </row>
        <row r="5523">
          <cell r="A5523">
            <v>87881</v>
          </cell>
          <cell r="B5523" t="str">
            <v>ChAPISCO APLICADO NO tEtO, COm ROLO PARA tEXtURA ACRÍLICA. ARGAmASSA tRAÇO 1:4 E EmULSÃO POLImÉRICA (ADESIVO) COm PREPARO mANUAL. AF_06/2014</v>
          </cell>
          <cell r="C5523" t="str">
            <v>m²</v>
          </cell>
          <cell r="D5523">
            <v>4.2</v>
          </cell>
        </row>
        <row r="5524">
          <cell r="A5524">
            <v>87882</v>
          </cell>
          <cell r="B5524" t="str">
            <v>ChAPISCO APLICADO NO tEtO, COm ROLO PARA tEXtURA ACRÍLICA. ARGAmASSA tRAÇO 1:4 E EmULSÃO POLImÉRICA (ADESIVO) COm PREPARO Em BEtONEIRA 400L. AF_06/2014</v>
          </cell>
          <cell r="C5524" t="str">
            <v>m²</v>
          </cell>
          <cell r="D5524">
            <v>4.07</v>
          </cell>
        </row>
        <row r="5525">
          <cell r="A5525">
            <v>87884</v>
          </cell>
          <cell r="B5525" t="str">
            <v>ChAPISCO APLICADO NO tEtO, COm ROLO PARA tEXtURA ACRÍLICA. ARGAmASSA INDUStRIALIZADA COm PREPARO mANUAL. AF_06/2014</v>
          </cell>
          <cell r="C5525" t="str">
            <v>m²</v>
          </cell>
          <cell r="D5525">
            <v>6.52</v>
          </cell>
        </row>
        <row r="5526">
          <cell r="A5526">
            <v>87885</v>
          </cell>
          <cell r="B5526" t="str">
            <v>ChAPISCO APLICADO NO tEtO, COm ROLO PARA tEXtURA ACRÍLICA. ARGAmASSA INDUStRIALIZADA COm PREPARO Em mIStURADOR 300 KG. AF_06/2014</v>
          </cell>
          <cell r="C5526" t="str">
            <v>m²</v>
          </cell>
          <cell r="D5526">
            <v>6.22</v>
          </cell>
        </row>
        <row r="5527">
          <cell r="A5527">
            <v>87886</v>
          </cell>
          <cell r="B5527" t="str">
            <v>ChAPISCO APLICADO NO tEtO, COm DESEmPENADEIRA DENtADA. ARGAmASSA INDUStRIALIZADA COm PREPARO mANUAL. AF_06/2014</v>
          </cell>
          <cell r="C5527" t="str">
            <v>m²</v>
          </cell>
          <cell r="D5527">
            <v>19.11</v>
          </cell>
        </row>
        <row r="5528">
          <cell r="A5528">
            <v>87887</v>
          </cell>
          <cell r="B5528" t="str">
            <v>ChAPISCO APLICADO NO tEtO, COm DESEmPENADEIRA DENtADA. ARGAmASSA INDUStRIALIZADA COm PREPARO Em mIStURADOR 300 KG. AF_06/2014</v>
          </cell>
          <cell r="C5528" t="str">
            <v>m²</v>
          </cell>
          <cell r="D5528">
            <v>18.5</v>
          </cell>
        </row>
        <row r="5529">
          <cell r="A5529">
            <v>87888</v>
          </cell>
          <cell r="B5529" t="str">
            <v>ChAPISCO APLICADO Em ALVENARIA (SEm PRESENÇA DE VÃOS) E EStRUtURAS DE CONCREtO DE FAChADA, COm ROLO PARA tEXtURA ACRÍLICA.  ARGAmASSA tRAÇO 1:4 E EmULSÃO POLImÉRICA (ADESIVO) COm PREPARO mANUAL. AF_06/2014</v>
          </cell>
          <cell r="C5529" t="str">
            <v>m²</v>
          </cell>
          <cell r="D5529">
            <v>5.55</v>
          </cell>
        </row>
        <row r="5530">
          <cell r="A5530">
            <v>87889</v>
          </cell>
          <cell r="B5530" t="str">
            <v>ChAPISCO APLICADO Em ALVENARIA (SEm PRESENÇA DE VÃOS) E EStRUtURAS DE CONCREtO DE FAChADA, COm ROLO PARA tEXtURA ACRÍLICA.  ARGAmASSA tRAÇO 1:4 E EmULSÃO POLImÉRICA (ADESIVO) COm PREPARO Em BEtONEIRA 400L. AF_06/2014</v>
          </cell>
          <cell r="C5530" t="str">
            <v>m²</v>
          </cell>
          <cell r="D5530">
            <v>5.42</v>
          </cell>
        </row>
        <row r="5531">
          <cell r="A5531">
            <v>87891</v>
          </cell>
          <cell r="B5531" t="str">
            <v>ChAPISCO APLICADO Em ALVENARIA (SEm PRESENÇA DE VÃOS) E EStRUtURAS DE CONCREtO DE FAChADA, COm ROLO PARA tEXtURA ACRÍLICA.  ARGAmASSA INDUStRIALIZADA COm PREPARO mANUAL. AF_06/2014</v>
          </cell>
          <cell r="C5531" t="str">
            <v>m²</v>
          </cell>
          <cell r="D5531">
            <v>7.87</v>
          </cell>
        </row>
        <row r="5532">
          <cell r="A5532">
            <v>87892</v>
          </cell>
          <cell r="B5532" t="str">
            <v>ChAPISCO APLICADO Em ALVENARIA (SEm PRESENÇA DE VÃOS) E EStRUtURAS DE CONCREtO DE FAChADA, COm ROLO PARA tEXtURA ACRÍLICA.  ARGAmASSA INDUStRIALIZADA COm PREPARO Em mIStURADOR 300 KG. AF_06/2014</v>
          </cell>
          <cell r="C5532" t="str">
            <v>m²</v>
          </cell>
          <cell r="D5532">
            <v>7.57</v>
          </cell>
        </row>
        <row r="5533">
          <cell r="A5533">
            <v>87893</v>
          </cell>
          <cell r="B5533" t="str">
            <v>ChAPISCO APLICADO Em ALVENARIA (SEm PRESENÇA DE VÃOS) E EStRUtURAS DE CONCREtO DE FAChADA, COm COLhER DE PEDREIRO.  ARGAmASSA tRAÇO 1:3 COm PREPARO mANUAL. AF_06/2014</v>
          </cell>
          <cell r="C5533" t="str">
            <v>m²</v>
          </cell>
          <cell r="D5533">
            <v>5.94</v>
          </cell>
        </row>
        <row r="5534">
          <cell r="A5534">
            <v>87894</v>
          </cell>
          <cell r="B5534" t="str">
            <v>ChAPISCO APLICADO Em ALVENARIA (SEm PRESENÇA DE VÃOS) E EStRUtURAS DE CONCREtO DE FAChADA, COm COLhER DE PEDREIRO.  ARGAmASSA tRAÇO 1:3 COm PREPARO Em BEtONEIRA 400L. AF_06/2014</v>
          </cell>
          <cell r="C5534" t="str">
            <v>m²</v>
          </cell>
          <cell r="D5534">
            <v>5.51</v>
          </cell>
        </row>
        <row r="5535">
          <cell r="A5535">
            <v>87896</v>
          </cell>
          <cell r="B5535" t="str">
            <v>ChAPISCO APLICADO Em ALVENARIA (SEm PRESENÇA DE VÃOS) E EStRUtURAS DE CONCREtO DE FAChADA, COm EQUIPAmENtO DE PROJEÇÃO.  ARGAmASSA tRAÇO 1:3 COm PREPARO mANUAL. AF_06/2014</v>
          </cell>
          <cell r="C5535" t="str">
            <v>m²</v>
          </cell>
          <cell r="D5535">
            <v>5.28</v>
          </cell>
        </row>
        <row r="5536">
          <cell r="A5536">
            <v>87897</v>
          </cell>
          <cell r="B5536" t="str">
            <v>ChAPISCO APLICADO Em ALVENARIA (SEm PRESENÇA DE VÃOS) E EStRUtURAS DE CONCREtO DE FAChADA, COm EQUIPAmENtO DE PROJEÇÃO.  ARGAmASSA tRAÇO 1:3 COm PREPARO Em BEtONEIRA 400 L. AF_06/2014</v>
          </cell>
          <cell r="C5536" t="str">
            <v>m²</v>
          </cell>
          <cell r="D5536">
            <v>4.8499999999999996</v>
          </cell>
        </row>
        <row r="5537">
          <cell r="A5537">
            <v>87899</v>
          </cell>
          <cell r="B5537" t="str">
            <v>ChAPISCO APLICADO Em ALVENARIA (COm PRESENÇA DE VÃOS) E EStRUtURAS DE CONCREtO DE FAChADA, COm ROLO PARA tEXtURA ACRÍLICA.  ARGAmASSA tRAÇO 1:4 E EmULSÃO POLImÉRICA (ADESIVO) COm PREPARO mANUAL. AF_06/2014</v>
          </cell>
          <cell r="C5537" t="str">
            <v>m²</v>
          </cell>
          <cell r="D5537">
            <v>6.68</v>
          </cell>
        </row>
        <row r="5538">
          <cell r="A5538">
            <v>87900</v>
          </cell>
          <cell r="B5538" t="str">
            <v>ChAPISCO APLICADO Em ALVENARIA (COm PRESENÇA DE VÃOS) E EStRUtURAS DE CONCREtO DE FAChADA, COm ROLO PARA tEXtURA ACRÍLICA.  ARGAmASSA tRAÇO 1:4 E EmULSÃO POLImÉRICA (ADESIVO) COm PREPARO Em BEtONEIRA 400L. AF_06/2014</v>
          </cell>
          <cell r="C5538" t="str">
            <v>m²</v>
          </cell>
          <cell r="D5538">
            <v>6.55</v>
          </cell>
        </row>
        <row r="5539">
          <cell r="A5539">
            <v>87902</v>
          </cell>
          <cell r="B5539" t="str">
            <v>ChAPISCO APLICADO Em ALVENARIA (COm PRESENÇA DE VÃOS) E EStRUtURAS DE CONCREtO DE FAChADA, COm ROLO PARA tEXtURA ACRÍLICA.  ARGAmASSA INDUStRIALIZADA COm PREPARO mANUAL. AF_06/2014</v>
          </cell>
          <cell r="C5539" t="str">
            <v>m²</v>
          </cell>
          <cell r="D5539">
            <v>9</v>
          </cell>
        </row>
        <row r="5540">
          <cell r="A5540">
            <v>87903</v>
          </cell>
          <cell r="B5540" t="str">
            <v>ChAPISCO APLICADO Em ALVENARIA (COm PRESENÇA DE VÃOS) E EStRUtURAS DE CONCREtO DE FAChADA, COm ROLO PARA tEXtURA ACRÍLICA.  ARGAmASSA INDUStRIALIZADA COm PREPARO Em mIStURADOR 300 KG. AF_06/2014</v>
          </cell>
          <cell r="C5540" t="str">
            <v>m²</v>
          </cell>
          <cell r="D5540">
            <v>8.6999999999999993</v>
          </cell>
        </row>
        <row r="5541">
          <cell r="A5541">
            <v>87904</v>
          </cell>
          <cell r="B5541" t="str">
            <v>ChAPISCO APLICADO Em ALVENARIA (COm PRESENÇA DE VÃOS) E EStRUtURAS DE CONCREtO DE FAChADA, COm COLhER DE PEDREIRO.  ARGAmASSA tRAÇO 1:3 COm PREPARO mANUAL. AF_06/2014</v>
          </cell>
          <cell r="C5541" t="str">
            <v>m²</v>
          </cell>
          <cell r="D5541">
            <v>7.81</v>
          </cell>
        </row>
        <row r="5542">
          <cell r="A5542">
            <v>87905</v>
          </cell>
          <cell r="B5542" t="str">
            <v>ChAPISCO APLICADO Em ALVENARIA (COm PRESENÇA DE VÃOS) E EStRUtURAS DE CONCREtO DE FAChADA, COm COLhER DE PEDREIRO.  ARGAmASSA tRAÇO 1:3 COm PREPARO Em BEtONEIRA 400L. AF_06/2014</v>
          </cell>
          <cell r="C5542" t="str">
            <v>m²</v>
          </cell>
          <cell r="D5542">
            <v>7.38</v>
          </cell>
        </row>
        <row r="5543">
          <cell r="A5543">
            <v>87907</v>
          </cell>
          <cell r="B5543" t="str">
            <v>ChAPISCO APLICADO Em ALVENARIA (COm PRESENÇA DE VÃOS) E EStRUtURAS DE CONCREtO DE FAChADA, COm EQUIPAmENtO DE PROJEÇÃO.  ARGAmASSA tRAÇO 1:3 COm PREPARO mANUAL. AF_06/2014</v>
          </cell>
          <cell r="C5543" t="str">
            <v>m²</v>
          </cell>
          <cell r="D5543">
            <v>6.87</v>
          </cell>
        </row>
        <row r="5544">
          <cell r="A5544">
            <v>87908</v>
          </cell>
          <cell r="B5544" t="str">
            <v>ChAPISCO APLICADO Em ALVENARIA (COm PRESENÇA DE VÃOS) E EStRUtURAS DE CONCREtO DE FAChADA, COm EQUIPAmENtO DE PROJEÇÃO.  ARGAmASSA tRAÇO 1:3 COm PREPARO Em BEtONEIRA 400 L. AF_06/2014</v>
          </cell>
          <cell r="C5544" t="str">
            <v>m²</v>
          </cell>
          <cell r="D5544">
            <v>6.44</v>
          </cell>
        </row>
        <row r="5545">
          <cell r="A5545">
            <v>87910</v>
          </cell>
          <cell r="B5545" t="str">
            <v>ChAPISCO APLICADO SOmENtE NA EStRUtURA DE CONCREtO DA FAChADA, COm DESEmPENADEIRA DENtADA. ARGAmASSA INDUStRIALIZADA COm PREPARO mANUAL. AF_06/2014</v>
          </cell>
          <cell r="C5545" t="str">
            <v>m²</v>
          </cell>
          <cell r="D5545">
            <v>18.739999999999998</v>
          </cell>
        </row>
        <row r="5546">
          <cell r="A5546">
            <v>87911</v>
          </cell>
          <cell r="B5546" t="str">
            <v>ChAPISCO APLICADO SOmENtE NA EStRUtURA DE CONCREtO DA FAChADA, COm DESEmPENADEIRA DENtADA. ARGAmASSA INDUStRIALIZADA COm PREPARO Em mIStURADOR 300 KG. AF_06/2014</v>
          </cell>
          <cell r="C5546" t="str">
            <v>m²</v>
          </cell>
          <cell r="D5546">
            <v>18.13</v>
          </cell>
        </row>
        <row r="5547">
          <cell r="A5547">
            <v>5991</v>
          </cell>
          <cell r="B5547" t="str">
            <v>BARRA LISA COm ARGAmASSA tRACO 1:4 (CImENtO E AREIA GROSSA), ESPESSURA 2,0Cm, INCLUSO ADItIVO ImPERmEABILIZANtE, PREPARO mECANICO DA ARGAmASSA</v>
          </cell>
          <cell r="C5547" t="str">
            <v>m²</v>
          </cell>
          <cell r="D5547">
            <v>45.93</v>
          </cell>
        </row>
        <row r="5548">
          <cell r="A5548">
            <v>84023</v>
          </cell>
          <cell r="B5548" t="str">
            <v>BARRA LISA tRACO 1:3 (CImENtO E AREIA mEDIA), ESPESSURA 1,5Cm, PREPARO mANUAL DA ARGAmASSA</v>
          </cell>
          <cell r="C5548" t="str">
            <v>m²</v>
          </cell>
          <cell r="D5548">
            <v>43.56</v>
          </cell>
        </row>
        <row r="5549">
          <cell r="A5549">
            <v>84024</v>
          </cell>
          <cell r="B5549" t="str">
            <v>BARRA LISA tRACO 1:3 (CImENtO E AREIA mEDIA), ESPESSURA 1,0Cm, PREPARO mANUAL DA ARGAmASSA</v>
          </cell>
          <cell r="C5549" t="str">
            <v>m²</v>
          </cell>
          <cell r="D5549">
            <v>41.26</v>
          </cell>
        </row>
        <row r="5550">
          <cell r="A5550">
            <v>84026</v>
          </cell>
          <cell r="B5550" t="str">
            <v>BARRA LISA tRACO 1:4 (CImENtO E AREIA mEDIA), ESPESSURA 2,0Cm, PREPARO mANUAL DA ARGAmASSA</v>
          </cell>
          <cell r="C5550" t="str">
            <v>m²</v>
          </cell>
          <cell r="D5550">
            <v>50.8</v>
          </cell>
        </row>
        <row r="5551">
          <cell r="A5551">
            <v>84027</v>
          </cell>
          <cell r="B5551" t="str">
            <v>BARRA LISA tRACO 1:3 (CImENtO E AREIA mEDIA), ESPESSURA 0,5Cm, PREPARO mANUAL DA ARGAmASSA</v>
          </cell>
          <cell r="C5551" t="str">
            <v>m²</v>
          </cell>
          <cell r="D5551">
            <v>34.94</v>
          </cell>
        </row>
        <row r="5552">
          <cell r="A5552">
            <v>84028</v>
          </cell>
          <cell r="B5552" t="str">
            <v>BARRA LISA tRACO 1:4 (CImENtO E AREIA mEDIA), COm CORANtE AmARELO, ESPESSURA 2,0Cm, PREPARO mANUAL DA ARGAmASSA</v>
          </cell>
          <cell r="C5552" t="str">
            <v>m²</v>
          </cell>
          <cell r="D5552">
            <v>56.24</v>
          </cell>
        </row>
        <row r="5553">
          <cell r="A5553">
            <v>84072</v>
          </cell>
          <cell r="B5553" t="str">
            <v>BARRA LISA tRACO 1:3 (CImENtO E AREIA mEDIA NAO PENEIRADA), INCLUSO ADItIVO ImPERmEABILIZANtE, ESPESSURA 0,5Cm, PREPARO mANUAL DA ARGAmASSA</v>
          </cell>
          <cell r="C5553" t="str">
            <v>m²</v>
          </cell>
          <cell r="D5553">
            <v>35.4</v>
          </cell>
        </row>
        <row r="5554">
          <cell r="A5554">
            <v>87411</v>
          </cell>
          <cell r="B5554" t="str">
            <v>APLICAÇÃO mANUAL DE GESSO DESEmPENADO (SEm tALISCAS) Em tEtO DE AmBIENtES DE ÁREA mAIOR QUE 10m², ESPESSURA DE 0,5Cm. AF_06/2014</v>
          </cell>
          <cell r="C5554" t="str">
            <v>m²</v>
          </cell>
          <cell r="D5554">
            <v>13.98</v>
          </cell>
        </row>
        <row r="5555">
          <cell r="A5555">
            <v>87412</v>
          </cell>
          <cell r="B5555" t="str">
            <v>APLICAÇÃO mANUAL DE GESSO DESEmPENADO (SEm tALISCAS) Em tEtO DE AmBIENtES DE ÁREA ENtRE 5m² E 10m², ESPESSURA DE 0,5Cm. AF_06/2014</v>
          </cell>
          <cell r="C5555" t="str">
            <v>m²</v>
          </cell>
          <cell r="D5555">
            <v>20.190000000000001</v>
          </cell>
        </row>
        <row r="5556">
          <cell r="A5556">
            <v>87413</v>
          </cell>
          <cell r="B5556" t="str">
            <v>APLICAÇÃO mANUAL DE GESSO DESEmPENADO (SEm tALISCAS) Em tEtO DE AmBIENtES DE ÁREA mENOR QUE 5m², ESPESSURA DE 0,5Cm. AF_06/2014</v>
          </cell>
          <cell r="C5556" t="str">
            <v>m²</v>
          </cell>
          <cell r="D5556">
            <v>23.72</v>
          </cell>
        </row>
        <row r="5557">
          <cell r="A5557">
            <v>87414</v>
          </cell>
          <cell r="B5557" t="str">
            <v>APLICAÇÃO mANUAL DE GESSO DESEmPENADO (SEm tALISCAS) Em tEtO DE AmBIENtES DE ÁREA mAIOR QUE 10m², ESPESSURA DE 1,0Cm. AF_06/2014</v>
          </cell>
          <cell r="C5557" t="str">
            <v>m²</v>
          </cell>
          <cell r="D5557">
            <v>20.59</v>
          </cell>
        </row>
        <row r="5558">
          <cell r="A5558">
            <v>87415</v>
          </cell>
          <cell r="B5558" t="str">
            <v>APLICAÇÃO mANUAL DE GESSO DESEmPENADO (SEm tALISCAS) Em tEtO DE AmBIENtES DE ÁREA ENtRE 5m² E 10m², ESPESSURA DE 1,0Cm. AF_06/2014</v>
          </cell>
          <cell r="C5558" t="str">
            <v>m²</v>
          </cell>
          <cell r="D5558">
            <v>26.63</v>
          </cell>
        </row>
        <row r="5559">
          <cell r="A5559">
            <v>87416</v>
          </cell>
          <cell r="B5559" t="str">
            <v>APLICAÇÃO mANUAL DE GESSO DESEmPENADO (SEm tALISCAS) Em tEtO DE AmBIENtES DE ÁREA mENOR QUE 5m², ESPESSURA DE 1,0Cm. AF_06/2014</v>
          </cell>
          <cell r="C5559" t="str">
            <v>m²</v>
          </cell>
          <cell r="D5559">
            <v>30.4</v>
          </cell>
        </row>
        <row r="5560">
          <cell r="A5560">
            <v>87417</v>
          </cell>
          <cell r="B5560" t="str">
            <v>APLICAÇÃO mANUAL DE GESSO DESEmPENADO (SEm tALISCAS) Em PAREDES DE AmBIENtES DE ÁREA mAIOR QUE 10m², ESPESSURA DE 0,5Cm. AF_06/2014</v>
          </cell>
          <cell r="C5560" t="str">
            <v>m²</v>
          </cell>
          <cell r="D5560">
            <v>14.85</v>
          </cell>
        </row>
        <row r="5561">
          <cell r="A5561">
            <v>87418</v>
          </cell>
          <cell r="B5561" t="str">
            <v>APLICAÇÃO mANUAL DE GESSO DESEmPENADO (SEm tALISCAS) Em PAREDES DE AmBIENtES DE ÁREA ENtRE 5m² E 10m², ESPESSURA DE 0,5Cm. AF_06/2014</v>
          </cell>
          <cell r="C5561" t="str">
            <v>m²</v>
          </cell>
          <cell r="D5561">
            <v>15.31</v>
          </cell>
        </row>
        <row r="5562">
          <cell r="A5562">
            <v>87419</v>
          </cell>
          <cell r="B5562" t="str">
            <v>APLICAÇÃO mANUAL DE GESSO DESEmPENADO (SEm tALISCAS) Em PAREDES DE AmBIENtES DE ÁREA mENOR QUE 5m², ESPESSURA DE 0,5Cm. AF_06/2014</v>
          </cell>
          <cell r="C5562" t="str">
            <v>m²</v>
          </cell>
          <cell r="D5562">
            <v>16.649999999999999</v>
          </cell>
        </row>
        <row r="5563">
          <cell r="A5563">
            <v>87420</v>
          </cell>
          <cell r="B5563" t="str">
            <v>APLICAÇÃO mANUAL DE GESSO DESEmPENADO (SEm tALISCAS) Em PAREDES DE AmBIENtES DE ÁREA mAIOR QUE 10m², ESPESSURA DE 1,0Cm. AF_06/2014</v>
          </cell>
          <cell r="C5563" t="str">
            <v>m²</v>
          </cell>
          <cell r="D5563">
            <v>22.15</v>
          </cell>
        </row>
        <row r="5564">
          <cell r="A5564">
            <v>87421</v>
          </cell>
          <cell r="B5564" t="str">
            <v>APLICAÇÃO mANUAL DE GESSO DESEmPENADO (SEm tALISCAS) Em PAREDES DE AmBIENtES DE ÁREA ENtRE 5m² E 10m², ESPESSURA DE 1,0Cm. AF_06/2014</v>
          </cell>
          <cell r="C5564" t="str">
            <v>m²</v>
          </cell>
          <cell r="D5564">
            <v>22.62</v>
          </cell>
        </row>
        <row r="5565">
          <cell r="A5565">
            <v>87422</v>
          </cell>
          <cell r="B5565" t="str">
            <v>APLICAÇÃO mANUAL DE GESSO DESEmPENADO (SEm tALISCAS) Em PAREDES DE AmBIENtES DE ÁREA mENOR QUE 5m², ESPESSURA DE 1,0Cm. AF_06/2014</v>
          </cell>
          <cell r="C5565" t="str">
            <v>m²</v>
          </cell>
          <cell r="D5565">
            <v>23.96</v>
          </cell>
        </row>
        <row r="5566">
          <cell r="A5566">
            <v>87423</v>
          </cell>
          <cell r="B5566" t="str">
            <v>APLICAÇÃO mANUAL DE GESSO SARRAFEADO (COm tALISCAS) Em PAREDES DE AmBIENtES DE ÁREA mAIOR QUE 10m², ESPESSURA DE 1,0Cm. AF_06/2014</v>
          </cell>
          <cell r="C5566" t="str">
            <v>m²</v>
          </cell>
          <cell r="D5566">
            <v>29.7</v>
          </cell>
        </row>
        <row r="5567">
          <cell r="A5567">
            <v>87424</v>
          </cell>
          <cell r="B5567" t="str">
            <v>APLICAÇÃO mANUAL DE GESSO SARRAFEADO (COm tALISCAS) Em PAREDES DE AmBIENtES DE ÁREA ENtRE 5m² E 10m², ESPESSURA DE 1,0Cm. AF_06/2014</v>
          </cell>
          <cell r="C5567" t="str">
            <v>m²</v>
          </cell>
          <cell r="D5567">
            <v>30.4</v>
          </cell>
        </row>
        <row r="5568">
          <cell r="A5568">
            <v>87425</v>
          </cell>
          <cell r="B5568" t="str">
            <v>APLICAÇÃO mANUAL DE GESSO SARRAFEADO (COm tALISCAS) Em PAREDES DE AmBIENtES DE ÁREA mENOR QUE 5m², ESPESSURA DE 1,0Cm. AF_06/2014</v>
          </cell>
          <cell r="C5568" t="str">
            <v>m²</v>
          </cell>
          <cell r="D5568">
            <v>31.5</v>
          </cell>
        </row>
        <row r="5569">
          <cell r="A5569">
            <v>87426</v>
          </cell>
          <cell r="B5569" t="str">
            <v>APLICAÇÃO mANUAL DE GESSO SARRAFEADO (COm tALISCAS) Em PAREDES DE AmBIENtES DE ÁREA mAIOR QUE 10m², ESPESSURA DE 1,5Cm. AF_06/2014</v>
          </cell>
          <cell r="C5569" t="str">
            <v>m²</v>
          </cell>
          <cell r="D5569">
            <v>34.78</v>
          </cell>
        </row>
        <row r="5570">
          <cell r="A5570">
            <v>87427</v>
          </cell>
          <cell r="B5570" t="str">
            <v>APLICAÇÃO mANUAL DE GESSO SARRAFEADO (COm tALISCAS) Em PAREDES DE AmBIENtES DE ÁREA ENtRE 5m² E 10m², ESPESSURA DE 1,5Cm. AF_06/2014</v>
          </cell>
          <cell r="C5570" t="str">
            <v>m²</v>
          </cell>
          <cell r="D5570">
            <v>35.479999999999997</v>
          </cell>
        </row>
        <row r="5571">
          <cell r="A5571">
            <v>87428</v>
          </cell>
          <cell r="B5571" t="str">
            <v>APLICAÇÃO mANUAL DE GESSO SARRAFEADO (COm tALISCAS) Em PAREDES DE AmBIENtES DE ÁREA mENOR QUE 5m², ESPESSURA DE 1,5Cm. AF_06/2014</v>
          </cell>
          <cell r="C5571" t="str">
            <v>m²</v>
          </cell>
          <cell r="D5571">
            <v>36.58</v>
          </cell>
        </row>
        <row r="5572">
          <cell r="A5572">
            <v>87429</v>
          </cell>
          <cell r="B5572" t="str">
            <v>APLICAÇÃO DE GESSO PROJEtADO COm EQUIPAmENtO DE PROJEÇÃO Em PAREDES DE AmBIENtES DE ÁREA mAIOR QUE 10m², DESEmPENADO (SEm tALISCAS), ESPESSURA DE 0,5Cm. AF_06/2014</v>
          </cell>
          <cell r="C5572" t="str">
            <v>m²</v>
          </cell>
          <cell r="D5572">
            <v>16.61</v>
          </cell>
        </row>
        <row r="5573">
          <cell r="A5573">
            <v>87430</v>
          </cell>
          <cell r="B5573" t="str">
            <v>APLICAÇÃO DE GESSO PROJEtADO COm EQUIPAmENtO DE PROJEÇÃO Em PAREDES DE AmBIENtES DE ÁREA ENtRE 5m² E 10m², DESEmPENADO (SEm tALISCAS), ESPESSURA DE 0,5Cm. AF_06/2014</v>
          </cell>
          <cell r="C5573" t="str">
            <v>m²</v>
          </cell>
          <cell r="D5573">
            <v>17.07</v>
          </cell>
        </row>
        <row r="5574">
          <cell r="A5574">
            <v>87431</v>
          </cell>
          <cell r="B5574" t="str">
            <v>APLICAÇÃO DE GESSO PROJEtADO COm EQUIPAmENtO DE PROJEÇÃO Em PAREDES DE AmBIENtES DE ÁREA mENOR QUE 5m², DESEmPENADO (SEm tALISCAS), ESPESSURA DE 0,5Cm. AF_06/2014</v>
          </cell>
          <cell r="C5574" t="str">
            <v>m²</v>
          </cell>
          <cell r="D5574">
            <v>17.309999999999999</v>
          </cell>
        </row>
        <row r="5575">
          <cell r="A5575">
            <v>87432</v>
          </cell>
          <cell r="B5575" t="str">
            <v>APLICAÇÃO DE GESSO PROJEtADO COm EQUIPAmENtO DE PROJEÇÃO Em PAREDES DE AmBIENtES DE ÁREA mAIOR QUE 10m², DESEmPENADO (SEm tALISCAS), ESPESSURA DE 1,0Cm. AF_06/2014</v>
          </cell>
          <cell r="C5575" t="str">
            <v>m²</v>
          </cell>
          <cell r="D5575">
            <v>23.69</v>
          </cell>
        </row>
        <row r="5576">
          <cell r="A5576">
            <v>87433</v>
          </cell>
          <cell r="B5576" t="str">
            <v>APLICAÇÃO DE GESSO PROJEtADO COm EQUIPAmENtO DE PROJEÇÃO Em PAREDES DE AmBIENtES DE ÁREA ENtRE 5m² E 10m², DESEmPENADO (SEm tALISCAS), ESPESSURA DE 1,0Cm. AF_06/2014</v>
          </cell>
          <cell r="C5576" t="str">
            <v>m²</v>
          </cell>
          <cell r="D5576">
            <v>24.63</v>
          </cell>
        </row>
        <row r="5577">
          <cell r="A5577">
            <v>87434</v>
          </cell>
          <cell r="B5577" t="str">
            <v>APLICAÇÃO DE GESSO PROJEtADO COm EQUIPAmENtO DE PROJEÇÃO Em PAREDES DE AmBIENtES DE ÁREA mENOR QUE 5m², DESEmPENADO (SEm tALISCAS), ESPESSURA DE 1,0Cm. AF_06/2014</v>
          </cell>
          <cell r="C5577" t="str">
            <v>m²</v>
          </cell>
          <cell r="D5577">
            <v>25.25</v>
          </cell>
        </row>
        <row r="5578">
          <cell r="A5578">
            <v>87435</v>
          </cell>
          <cell r="B5578" t="str">
            <v>APLICAÇÃO DE GESSO PROJEtADO COm EQUIPAmENtO DE PROJEÇÃO Em PAREDES DE AmBIENtES DE ÁREA mAIOR QUE 10m², SARRAFEADO (COm tALISCAS), ESPESSURA DE 1,0Cm. AF_06/2014</v>
          </cell>
          <cell r="C5578" t="str">
            <v>m²</v>
          </cell>
          <cell r="D5578">
            <v>26.59</v>
          </cell>
        </row>
        <row r="5579">
          <cell r="A5579">
            <v>87436</v>
          </cell>
          <cell r="B5579" t="str">
            <v>APLICAÇÃO DE GESSO PROJEtADO COm EQUIPAmENtO DE PROJEÇÃO Em PAREDES DE AmBIENtES DE ÁREA ENtRE 5m² E 10m², SARRAFEADO (COm tALISCAS), ESPESSURA DE 1,0Cm. AF_06/2014</v>
          </cell>
          <cell r="C5579" t="str">
            <v>m²</v>
          </cell>
          <cell r="D5579">
            <v>28.16</v>
          </cell>
        </row>
        <row r="5580">
          <cell r="A5580">
            <v>87437</v>
          </cell>
          <cell r="B5580" t="str">
            <v>APLICAÇÃO DE GESSO PROJEtADO COm EQUIPAmENtO DE PROJEÇÃO Em PAREDES DE AmBIENtES DE ÁREA mENOR QUE 5m², SARRAFEADO (COm tALISCAS), ESPESSURA DE 1,0Cm. AF_06/2014</v>
          </cell>
          <cell r="C5580" t="str">
            <v>m²</v>
          </cell>
          <cell r="D5580">
            <v>29.26</v>
          </cell>
        </row>
        <row r="5581">
          <cell r="A5581">
            <v>87438</v>
          </cell>
          <cell r="B5581" t="str">
            <v>APLICAÇÃO DE GESSO PROJEtADO COm EQUIPAmENtO DE PROJEÇÃO Em PAREDES DE AmBIENtES DE ÁREA mAIOR QUE 10m², SARRAFEADO (COm tALISCAS), ESPESSURA DE 1,5Cm. AF_06/2014</v>
          </cell>
          <cell r="C5581" t="str">
            <v>m²</v>
          </cell>
          <cell r="D5581">
            <v>32.71</v>
          </cell>
        </row>
        <row r="5582">
          <cell r="A5582">
            <v>87439</v>
          </cell>
          <cell r="B5582" t="str">
            <v>APLICAÇÃO DE GESSO PROJEtADO COm EQUIPAmENtO DE PROJEÇÃO Em PAREDES DE AmBIENtES DE ÁREA ENtRE 5m² E 10m², SARRAFEADO (COm tALISCAS), ESPESSURA DE 1,5Cm. AF_06/2014</v>
          </cell>
          <cell r="C5582" t="str">
            <v>m²</v>
          </cell>
          <cell r="D5582">
            <v>34.67</v>
          </cell>
        </row>
        <row r="5583">
          <cell r="A5583">
            <v>87440</v>
          </cell>
          <cell r="B5583" t="str">
            <v>APLICAÇÃO DE GESSO PROJEtADO COm EQUIPAmENtO DE PROJEÇÃO Em PAREDES DE AmBIENtES DE ÁREA mENOR QUE 5m², SARRAFEADO (COm tALISCAS), ESPESSURA DE 1,5Cm. AF_06/2014</v>
          </cell>
          <cell r="C5583" t="str">
            <v>m²</v>
          </cell>
          <cell r="D5583">
            <v>35.61</v>
          </cell>
        </row>
        <row r="5584">
          <cell r="A5584">
            <v>87527</v>
          </cell>
          <cell r="B5584" t="str">
            <v>EmBOÇO, PARA RECEBImENtO DE CERÂmICA, Em ARGAmASSA tRAÇO 1:2:8, PREPARO mECÂNICO COm BEtONEIRA 400L, APLICADO mANUALmENtE Em FACES INtERNAS DE PAREDES, PARA AmBIENtE COm ÁREA mENOR QUE 5m2, ESPESSURA DE 20mm, COm EXECUÇÃO DE tALISCAS. AF_06/2014</v>
          </cell>
          <cell r="C5584" t="str">
            <v>m²</v>
          </cell>
          <cell r="D5584">
            <v>29.99</v>
          </cell>
        </row>
        <row r="5585">
          <cell r="A5585">
            <v>87528</v>
          </cell>
          <cell r="B5585" t="str">
            <v>EmBOÇO, PARA RECEBImENtO DE CERÂmICA, Em ARGAmASSA tRAÇO 1:2:8, PREPARO mANUAL, APLICADO mANUALmENtE Em FACES INtERNAS DE PAREDES, PARA AmBIENtE COm ÁREA mENOR QUE 5m2, ESPESSURA DE 20mm, COm EXECUÇÃO DE tALISCAS. AF_06/2014</v>
          </cell>
          <cell r="C5585" t="str">
            <v>m²</v>
          </cell>
          <cell r="D5585">
            <v>33.700000000000003</v>
          </cell>
        </row>
        <row r="5586">
          <cell r="A5586">
            <v>87529</v>
          </cell>
          <cell r="B5586" t="str">
            <v>mASSA ÚNICA, PARA RECEBImENtO DE PINtURA, Em ARGAmASSA tRAÇO 1:2:8, PREPARO mECÂNICO COm BEtONEIRA 400L, APLICADA mANUALmENtE Em FACES INtERNAS DE PAREDES, ESPESSURA DE 20mm, COm EXECUÇÃO DE tALISCAS. AF_06/2014</v>
          </cell>
          <cell r="C5586" t="str">
            <v>m²</v>
          </cell>
          <cell r="D5586">
            <v>26.73</v>
          </cell>
        </row>
        <row r="5587">
          <cell r="A5587">
            <v>87530</v>
          </cell>
          <cell r="B5587" t="str">
            <v>mASSA ÚNICA, PARA RECEBImENtO DE PINtURA, Em ARGAmASSA tRAÇO 1:2:8, PREPARO mANUAL, APLICADA mANUALmENtE Em FACES INtERNAS DE PAREDES, ESPESSURA DE 20mm, COm EXECUÇÃO DE tALISCAS. AF_06/2014</v>
          </cell>
          <cell r="C5587" t="str">
            <v>m²</v>
          </cell>
          <cell r="D5587">
            <v>30.44</v>
          </cell>
        </row>
        <row r="5588">
          <cell r="A5588">
            <v>87531</v>
          </cell>
          <cell r="B5588" t="str">
            <v>EmBOÇO, PARA RECEBImENtO DE CERÂmICA, Em ARGAmASSA tRAÇO 1:2:8, PREPARO mECÂNICO COm BEtONEIRA 400L, APLICADO mANUALmENtE Em FACES INtERNAS DE PAREDES, PARA AmBIENtE COm ÁREA ENtRE 5m2 E 10m2, ESPESSURA DE 20mm, COm EXECUÇÃO DE tALISCAS. AF_06/2014</v>
          </cell>
          <cell r="C5588" t="str">
            <v>m²</v>
          </cell>
          <cell r="D5588">
            <v>25.57</v>
          </cell>
        </row>
        <row r="5589">
          <cell r="A5589">
            <v>87532</v>
          </cell>
          <cell r="B5589" t="str">
            <v>EmBOÇO, PARA RECEBImENtO DE CERÂmICA, Em ARGAmASSA tRAÇO 1:2:8, PREPARO mANUAL, APLICADO mANUALmENtE Em FACES INtERNAS DE PAREDES, PARA AmBIENtE COm ÁREA  ENtRE 5m2 E 10m2, ESPESSURA DE 20mm, COm EXECUÇÃO DE tALISCAS. AF_06/2014</v>
          </cell>
          <cell r="C5589" t="str">
            <v>m²</v>
          </cell>
          <cell r="D5589">
            <v>29.28</v>
          </cell>
        </row>
        <row r="5590">
          <cell r="A5590">
            <v>87535</v>
          </cell>
          <cell r="B5590" t="str">
            <v>EmBOÇO, PARA RECEBImENtO DE CERÂmICA, Em ARGAmASSA tRAÇO 1:2:8, PREPARO mECÂNICO COm BEtONEIRA 400L, APLICADO mANUALmENtE Em FACES INtERNAS DE PAREDES, PARA AmBIENtE COm ÁREA  mAIOR QUE 10m2, ESPESSURA DE 20mm, COm EXECUÇÃO DE tALISCAS. AF_06/2014</v>
          </cell>
          <cell r="C5590" t="str">
            <v>m²</v>
          </cell>
          <cell r="D5590">
            <v>22.32</v>
          </cell>
        </row>
        <row r="5591">
          <cell r="A5591">
            <v>87536</v>
          </cell>
          <cell r="B5591" t="str">
            <v>EmBOÇO, PARA RECEBImENtO DE CERÂmICA, Em ARGAmASSA tRAÇO 1:2:8, PREPARO mANUAL, APLICADO mANUALmENtE Em FACES INtERNAS DE PAREDES, PARA AmBIENtE COm ÁREA  mAIOR QUE 10m2, ESPESSURA DE 20mm, COm EXECUÇÃO DE tALISCAS. AF_06/2014</v>
          </cell>
          <cell r="C5591" t="str">
            <v>m²</v>
          </cell>
          <cell r="D5591">
            <v>26.03</v>
          </cell>
        </row>
        <row r="5592">
          <cell r="A5592">
            <v>87537</v>
          </cell>
          <cell r="B5592" t="str">
            <v>EmBOÇO, PARA RECEBImENtO DE CERÂmICA, Em ARGAmASSA INDUStRIALIZADA, PREPARO mECÂNICO, APLICADO COm EQUIPAmENtO DE mIStURA E PROJEÇÃO DE 1,5 m3/h DE ARGAmASSA Em FACES INtERNAS DE PAREDES, PARA AmBIENtE COm ÁREA  mENOR QUE 5m2, ESPESSURA DE 20mm, COm EXECUÇÃO DE tALISCAS. AF_06/2014</v>
          </cell>
          <cell r="C5592" t="str">
            <v>m²</v>
          </cell>
          <cell r="D5592">
            <v>42.51</v>
          </cell>
        </row>
        <row r="5593">
          <cell r="A5593">
            <v>87538</v>
          </cell>
          <cell r="B5593" t="str">
            <v>mASSA ÚNICA, PARA RECEBImENtO DE PINtURA, Em ARGAmASSA INDUStRIALIZADA, PREPARO mECÂNICO, APLICADO COm EQUIPAmENtO DE mIStURA E PROJEÇÃO DE 1,5 m3/h DE ARGAmASSA Em FACES INtERNAS DE PAREDES, ESPESSURA DE 20mm, COm EXECUÇÃO DE tALISCAS. AF_06/2014</v>
          </cell>
          <cell r="C5593" t="str">
            <v>m²</v>
          </cell>
          <cell r="D5593">
            <v>39.69</v>
          </cell>
        </row>
        <row r="5594">
          <cell r="A5594">
            <v>87539</v>
          </cell>
          <cell r="B5594" t="str">
            <v>EmBOÇO, PARA RECEBImENtO DE CERÂmICA, Em ARGAmASSA INDUStRIALIZADA, PREPARO mECÂNICO, APLICADO COm EQUIPAmENtO DE mIStURA E PROJEÇÃO DE 1,5 m3/h DE ARGAmASSA Em FACES INtERNAS DE PAREDES, PARA AmBIENtE COm ÁREA ENtRE 5m2 E 10m2, ESPESSURA DE 20mm, COm EXECUÇÃO DE tALISCAS. AF_06/2014</v>
          </cell>
          <cell r="C5594" t="str">
            <v>m²</v>
          </cell>
          <cell r="D5594">
            <v>38.68</v>
          </cell>
        </row>
        <row r="5595">
          <cell r="A5595">
            <v>87541</v>
          </cell>
          <cell r="B5595" t="str">
            <v>EmBOÇO, PARA RECEBImENtO DE CERÂmICA, Em ARGAmASSA INDUStRIALIZADA, PREPARO mECÂNICO, APLICADO COm EQUIPAmENtO DE mIStURA E PROJEÇÃO DE 1,5 m3/h DE ARGAmASSA Em FACES INtERNAS DE PAREDES, PARA AmBIENtE COm ÁREA mAIOR QUE 10m2, ESPESSURA DE 20mm, COm EXECUÇÃO DE tALISCAS. AF_06/2014</v>
          </cell>
          <cell r="C5595" t="str">
            <v>m²</v>
          </cell>
          <cell r="D5595">
            <v>35.86</v>
          </cell>
        </row>
        <row r="5596">
          <cell r="A5596">
            <v>87543</v>
          </cell>
          <cell r="B5596" t="str">
            <v>mASSA ÚNICA, PARA RECEBImENtO DE PINtURA OU CERÂmICA, ARGAmASSA INDUStRIALIZADA, PREPARO mECÂNICO, APLICADO COm EQUIPAmENtO DE mIStURA E PROJEÇÃO DE 1,5 m3/h Em FACES INtERNAS DE PAREDES, ESPESSURA DE 5mm, SEm EXECUÇÃO DE tALISCAS. AF_06/2014</v>
          </cell>
          <cell r="C5596" t="str">
            <v>m²</v>
          </cell>
          <cell r="D5596">
            <v>13.73</v>
          </cell>
        </row>
        <row r="5597">
          <cell r="A5597">
            <v>87545</v>
          </cell>
          <cell r="B5597" t="str">
            <v>EmBOÇO, PARA RECEBImENtO DE CERÂmICA, Em ARGAmASSA tRAÇO 1:2:8, PREPARO mECÂNICO COm BEtONEIRA 400L, APLICADO mANUALmENtE Em FACES INtERNAS DE PAREDES, PARA AmBIENtE COm ÁREA mENOR QUE 5m2, ESPESSURA DE 10mm, COm EXECUÇÃO DE tALISCAS. AF_06/2014</v>
          </cell>
          <cell r="C5597" t="str">
            <v>m²</v>
          </cell>
          <cell r="D5597">
            <v>20.86</v>
          </cell>
        </row>
        <row r="5598">
          <cell r="A5598">
            <v>87546</v>
          </cell>
          <cell r="B5598" t="str">
            <v>EmBOÇO, PARA RECEBImENtO DE CERÂmICA, Em ARGAmASSA tRAÇO 1:2:8, PREPARO mANUAL, APLICADO mANUALmENtE Em FACES INtERNAS DE PAREDES, PARA AmBIENtE COm ÁREA mENOR QUE 5m2, ESPESSURA DE 10mm, COm EXECUÇÃO DE tALISCAS. AF_06/2014</v>
          </cell>
          <cell r="C5598" t="str">
            <v>m²</v>
          </cell>
          <cell r="D5598">
            <v>22.96</v>
          </cell>
        </row>
        <row r="5599">
          <cell r="A5599">
            <v>87547</v>
          </cell>
          <cell r="B5599" t="str">
            <v>mASSA ÚNICA, PARA RECEBImENtO DE PINtURA, Em ARGAmASSA tRAÇO 1:2:8, PREPARO mECÂNICO COm BEtONEIRA 400L, APLICADA mANUALmENtE Em FACES INtERNAS DE PAREDES, ESPESSURA DE 10mm, COm EXECUÇÃO DE tALISCAS. AF_06/2014</v>
          </cell>
          <cell r="C5599" t="str">
            <v>m²</v>
          </cell>
          <cell r="D5599">
            <v>17.62</v>
          </cell>
        </row>
        <row r="5600">
          <cell r="A5600">
            <v>87548</v>
          </cell>
          <cell r="B5600" t="str">
            <v>mASSA ÚNICA, PARA RECEBImENtO DE PINtURA, Em ARGAmASSA tRAÇO 1:2:8, PREPARO mANUAL, APLICADA mANUALmENtE Em FACES INtERNAS DE PAREDES, ESPESSURA DE 10mm, COm EXECUÇÃO DE tALISCAS. AF_06/2014</v>
          </cell>
          <cell r="C5600" t="str">
            <v>m²</v>
          </cell>
          <cell r="D5600">
            <v>19.72</v>
          </cell>
        </row>
        <row r="5601">
          <cell r="A5601">
            <v>87549</v>
          </cell>
          <cell r="B5601" t="str">
            <v>EmBOÇO, PARA RECEBImENtO DE CERÂmICA, Em ARGAmASSA tRAÇO 1:2:8, PREPARO mECÂNICO COm BEtONEIRA 400L, APLICADO mANUALmENtE Em FACES INtERNAS DE PAREDES, PARA AmBIENtE COm ÁREA ENtRE 5m2 E 10m2, ESPESSURA DE 10mm, COm EXECUÇÃO DE tALISCAS. AF_06/2014</v>
          </cell>
          <cell r="C5601" t="str">
            <v>m²</v>
          </cell>
          <cell r="D5601">
            <v>16.45</v>
          </cell>
        </row>
        <row r="5602">
          <cell r="A5602">
            <v>87550</v>
          </cell>
          <cell r="B5602" t="str">
            <v>EmBOÇO, PARA RECEBImENtO DE CERÂmICA, Em ARGAmASSA tRAÇO 1:2:8, PREPARO mANUAL, APLICADO mANUALmENtE Em FACES INtERNAS DE PAREDES, PARA AmBIENtE COm ÁREA ENtRE 5m2 E 10m2, ESPESSURA DE 10mm, COm EXECUÇÃO DE tALISCAS. AF_06/2014</v>
          </cell>
          <cell r="C5602" t="str">
            <v>m²</v>
          </cell>
          <cell r="D5602">
            <v>18.55</v>
          </cell>
        </row>
        <row r="5603">
          <cell r="A5603">
            <v>87553</v>
          </cell>
          <cell r="B5603" t="str">
            <v>EmBOÇO, PARA RECEBImENtO DE CERÂmICA, Em ARGAmASSA tRAÇO 1:2:8, PREPARO mECÂNICO COm BEtONEIRA 400L, APLICADO mANUALmENtE Em FACES INtERNAS DE PAREDES, PARA AmBIENtE COm ÁREA mAIOR QUE 10m2, ESPESSURA DE 10mm, COm EXECUÇÃO DE tALISCAS. AF_06/2014</v>
          </cell>
          <cell r="C5603" t="str">
            <v>m²</v>
          </cell>
          <cell r="D5603">
            <v>13.2</v>
          </cell>
        </row>
        <row r="5604">
          <cell r="A5604">
            <v>87554</v>
          </cell>
          <cell r="B5604" t="str">
            <v>EmBOÇO, PARA RECEBImENtO DE CERÂmICA, Em ARGAmASSA tRAÇO 1:2:8, PREPARO mANUAL, APLICADO mANUALmENtE Em FACES INtERNAS DE PAREDES, PARA AmBIENtE COm ÁREA mAIOR QUE 10m2, ESPESSURA DE 10mm, COm EXECUÇÃO DE tALISCAS. AF_06/2014</v>
          </cell>
          <cell r="C5604" t="str">
            <v>m²</v>
          </cell>
          <cell r="D5604">
            <v>15.3</v>
          </cell>
        </row>
        <row r="5605">
          <cell r="A5605">
            <v>87555</v>
          </cell>
          <cell r="B5605" t="str">
            <v>EmBOÇO, PARA RECEBImENtO DE CERÂmICA, Em ARGAmASSA INDUStRIALIZADA, PREPARO mECÂNICO, APLICADO COm EQUIPAmENtO DE mIStURA E PROJEÇÃO DE 1,5 m3/h DE ARGAmASSA Em FACES INtERNAS DE PAREDES, PARA AmBIENtE COm ÁREA mENOR QUE 5m2, ESPESSURA DE 10mm, COm EXECUÇÃO DE tALISCAS. AF_06/2014</v>
          </cell>
          <cell r="C5605" t="str">
            <v>m²</v>
          </cell>
          <cell r="D5605">
            <v>26.99</v>
          </cell>
        </row>
        <row r="5606">
          <cell r="A5606">
            <v>87556</v>
          </cell>
          <cell r="B5606" t="str">
            <v>mASSA ÚNICA, PARA RECEBImENtO DE PINtURA, Em ARGAmASSA INDUStRIALIZADA, PREPARO mECÂNICO, APLICADO COm EQUIPAmENtO DE mIStURA E PROJEÇÃO DE 1,5 m3/h DE ARGAmASSA Em FACES INtERNAS DE PAREDES, ESPESSURA DE 10mm, COm EXECUÇÃO DE tALISCAS. AF_06/2014</v>
          </cell>
          <cell r="C5606" t="str">
            <v>m²</v>
          </cell>
          <cell r="D5606">
            <v>24.18</v>
          </cell>
        </row>
        <row r="5607">
          <cell r="A5607">
            <v>87557</v>
          </cell>
          <cell r="B5607" t="str">
            <v>EmBOÇO, PARA RECEBImENtO DE CERÂmICA, Em ARGAmASSA INDUStRIALIZADA, PREPARO mECÂNICO, APLICADO COm EQUIPAmENtO DE mIStURA E PROJEÇÃO DE 1,5 m3/h DE ARGAmASSA Em FACES INtERNAS DE PAREDES, PARA AmBIENtE COm ÁREA ENtRE 5m2 E 10m2, ESPESSURA DE 10mm, COm EXECUÇÃO DE tALISCAS. AF_06/2014</v>
          </cell>
          <cell r="C5607" t="str">
            <v>m²</v>
          </cell>
          <cell r="D5607">
            <v>23.16</v>
          </cell>
        </row>
        <row r="5608">
          <cell r="A5608">
            <v>87559</v>
          </cell>
          <cell r="B5608" t="str">
            <v>EmBOÇO, PARA RECEBImENtO DE CERÂmICA, Em ARGAmASSA INDUStRIALIZADA, PREPARO mECÂNICO, APLICADO COm EQUIPAmENtO DE mIStURA E PROJEÇÃO DE 1,5 m3/h DE ARGAmASSA Em FACES INtERNAS DE PAREDES, PARA AmBIENtE COm ÁREA mAIOR QUE 10m2, ESPESSURA DE 10mm, COm EXECUÇÃO DE tALISCAS. AF_06/2014</v>
          </cell>
          <cell r="C5608" t="str">
            <v>m²</v>
          </cell>
          <cell r="D5608">
            <v>20.34</v>
          </cell>
        </row>
        <row r="5609">
          <cell r="A5609">
            <v>87561</v>
          </cell>
          <cell r="B5609" t="str">
            <v>mASSA ÚNICA, PARA RECEBImENtO DE PINtURA OU CERÂmICA, Em ARGAmASSA INDUStRIALIZADA, PREPARO mECÂNICO, APLICADO COm EQUIPAmENtO DE mIStURA E PROJEÇÃO DE 1,5 m3/h DE ARGAmASSA Em FACES INtERNAS DE PAREDES, ESPESSURA DE 10mm, SEm EXECUÇÃO DE tALISCAS. AF_06/2014</v>
          </cell>
          <cell r="C5609" t="str">
            <v>m²</v>
          </cell>
          <cell r="D5609">
            <v>23.41</v>
          </cell>
        </row>
        <row r="5610">
          <cell r="A5610">
            <v>87775</v>
          </cell>
          <cell r="B5610" t="str">
            <v>EmBOÇO OU mASSA ÚNICA Em ARGAmASSA tRAÇO 1:2:8, PREPARO mECÂNICO COm BEtONEIRA 400 L, APLICADA mANUALmENtE Em PANOS DE FAChADA COm PRESENÇA DE VÃOS, ESPESSURA DE 25 mm. AF_06/2014</v>
          </cell>
          <cell r="C5610" t="str">
            <v>m²</v>
          </cell>
          <cell r="D5610">
            <v>43.58</v>
          </cell>
        </row>
        <row r="5611">
          <cell r="A5611">
            <v>87777</v>
          </cell>
          <cell r="B5611" t="str">
            <v>EmBOÇO OU mASSA ÚNICA Em ARGAmASSA tRAÇO 1:2:8, PREPARO mANUAL, APLICADA mANUALmENtE Em PANOS DE FAChADA COm PRESENÇA DE VÃOS, ESPESSURA DE 25 mm. AF_06/2014</v>
          </cell>
          <cell r="C5611" t="str">
            <v>m²</v>
          </cell>
          <cell r="D5611">
            <v>46.68</v>
          </cell>
        </row>
        <row r="5612">
          <cell r="A5612">
            <v>87778</v>
          </cell>
          <cell r="B5612" t="str">
            <v>EmBOÇO OU mASSA ÚNICA Em ARGAmASSA INDUStRIALIZADA, PREPARO mECÂNICO E APLICAÇÃO COm EQUIPAmENtO DE mIStURA E PROJEÇÃO DE 1,5 m3/h DE ARGAmASSA Em PANOS DE FAChADA COm PRESENÇA DE VÃOS, ESPESSURA DE 25 mm. AF_06/2014</v>
          </cell>
          <cell r="C5612" t="str">
            <v>m²</v>
          </cell>
          <cell r="D5612">
            <v>51.6</v>
          </cell>
        </row>
        <row r="5613">
          <cell r="A5613">
            <v>87779</v>
          </cell>
          <cell r="B5613" t="str">
            <v>EmBOÇO OU mASSA ÚNICA Em ARGAmASSA tRAÇO 1:2:8, PREPARO mECÂNICO COm BEtONEIRA 400 L, APLICADA mANUALmENtE Em PANOS DE FAChADA COm PRESENÇA DE VÃOS, ESPESSURA DE 35 mm. AF_06/2014</v>
          </cell>
          <cell r="C5613" t="str">
            <v>m²</v>
          </cell>
          <cell r="D5613">
            <v>50.46</v>
          </cell>
        </row>
        <row r="5614">
          <cell r="A5614">
            <v>87781</v>
          </cell>
          <cell r="B5614" t="str">
            <v>EmBOÇO OU mASSA ÚNICA Em ARGAmASSA tRAÇO 1:2:8, PREPARO mANUAL, APLICADA mANUALmENtE Em PANOS DE FAChADA COm PRESENÇA DE VÃOS, ESPESSURA DE 35 mm. AF_06/2014</v>
          </cell>
          <cell r="C5614" t="str">
            <v>m²</v>
          </cell>
          <cell r="D5614">
            <v>54.61</v>
          </cell>
        </row>
        <row r="5615">
          <cell r="A5615">
            <v>87783</v>
          </cell>
          <cell r="B5615" t="str">
            <v>EmBOÇO OU mASSA ÚNICA Em ARGAmASSA INDUStRIALIZADA, PREPARO mECÂNICO E APLICAÇÃO COm EQUIPAmENtO DE mIStURA E PROJEÇÃO DE 1,5 m3/h DE ARGAmASSA Em PANOS DE FAChADA COm PRESENÇA DE VÃOS, ESPESSURA DE 35 mm. AF_06/2014</v>
          </cell>
          <cell r="C5615" t="str">
            <v>m²</v>
          </cell>
          <cell r="D5615">
            <v>62.98</v>
          </cell>
        </row>
        <row r="5616">
          <cell r="A5616">
            <v>87784</v>
          </cell>
          <cell r="B5616" t="str">
            <v>EmBOÇO OU mASSA ÚNICA Em ARGAmASSA tRAÇO 1:2:8, PREPARO mECÂNICO COm BEtONEIRA 400 L, APLICADA mANUALmENtE Em PANOS DE FAChADA COm PRESENÇA DE VÃOS, ESPESSURA DE 45 mm. AF_06/2014</v>
          </cell>
          <cell r="C5616" t="str">
            <v>m²</v>
          </cell>
          <cell r="D5616">
            <v>57.33</v>
          </cell>
        </row>
        <row r="5617">
          <cell r="A5617">
            <v>87786</v>
          </cell>
          <cell r="B5617" t="str">
            <v>EmBOÇO OU mASSA ÚNICA Em ARGAmASSA tRAÇO 1:2:8, PREPARO mANUAL, APLICADA mANUALmENtE Em PANOS DE FAChADA COm PRESENÇA DE VÃOS, ESPESSURA DE 45 mm. AF_06/2014</v>
          </cell>
          <cell r="C5617" t="str">
            <v>m²</v>
          </cell>
          <cell r="D5617">
            <v>62.53</v>
          </cell>
        </row>
        <row r="5618">
          <cell r="A5618">
            <v>87787</v>
          </cell>
          <cell r="B5618" t="str">
            <v>EmBOÇO OU mASSA ÚNICA Em ARGAmASSA INDUStRIALIZADA, PREPARO mECÂNICO E APLICAÇÃO COm EQUIPAmENtO DE mIStURA E PROJEÇÃO DE 1,5 m3/h DE ARGAmASSA Em PANOS DE FAChADA COm PRESENÇA DE VÃOS, ESPESSURA DE 45 mm. AF_06/2014</v>
          </cell>
          <cell r="C5618" t="str">
            <v>m²</v>
          </cell>
          <cell r="D5618">
            <v>74.36</v>
          </cell>
        </row>
        <row r="5619">
          <cell r="A5619">
            <v>87788</v>
          </cell>
          <cell r="B5619" t="str">
            <v>EmBOÇO OU mASSA ÚNICA Em ARGAmASSA tRAÇO 1:2:8, PREPARO mECÂNICO COm BEtONEIRA 400 L, APLICADA mANUALmENtE Em PANOS DE FAChADA COm PRESENÇA DE VÃOS, ESPESSURA mAIOR OU IGUAL A 50 mm. AF_06/2014</v>
          </cell>
          <cell r="C5619" t="str">
            <v>m²</v>
          </cell>
          <cell r="D5619">
            <v>74.81</v>
          </cell>
        </row>
        <row r="5620">
          <cell r="A5620">
            <v>87790</v>
          </cell>
          <cell r="B5620" t="str">
            <v>EmBOÇO OU mASSA ÚNICA Em ARGAmASSA tRAÇO 1:2:8, PREPARO mANUAL, APLICADA mANUALmENtE Em PANOS DE FAChADA COm PRESENÇA DE VÃOS, ESPESSURA mAIOR OU IGUAL A 50 mm. AF_06/2014</v>
          </cell>
          <cell r="C5620" t="str">
            <v>m²</v>
          </cell>
          <cell r="D5620">
            <v>80.53</v>
          </cell>
        </row>
        <row r="5621">
          <cell r="A5621">
            <v>87791</v>
          </cell>
          <cell r="B5621" t="str">
            <v>EmBOÇO OU mASSA ÚNICA Em ARGAmASSA INDUStRIALIZADA, PREPARO mECÂNICO E APLICAÇÃO COm EQUIPAmENtO DE mIStURA E PROJEÇÃO DE 1,5 m3/h DE ARGAmASSA Em PANOS DE FAChADA COm PRESENÇA DE VÃOS, ESPESSURA mAIOR OU IGUAL A 50 mm. AF_06/2014</v>
          </cell>
          <cell r="C5621" t="str">
            <v>m²</v>
          </cell>
          <cell r="D5621">
            <v>90.47</v>
          </cell>
        </row>
        <row r="5622">
          <cell r="A5622">
            <v>87792</v>
          </cell>
          <cell r="B5622" t="str">
            <v>EmBOÇO OU mASSA ÚNICA Em ARGAmASSA tRAÇO 1:2:8, PREPARO mECÂNICO COm BEtONEIRA 400 L, APLICADA mANUALmENtE Em PANOS CEGOS DE FAChADA (SEm PRESENÇA DE VÃOS), ESPESSURA DE 25 mm. AF_06/2014</v>
          </cell>
          <cell r="C5622" t="str">
            <v>m²</v>
          </cell>
          <cell r="D5622">
            <v>27.83</v>
          </cell>
        </row>
        <row r="5623">
          <cell r="A5623">
            <v>87794</v>
          </cell>
          <cell r="B5623" t="str">
            <v>EmBOÇO OU mASSA ÚNICA Em ARGAmASSA tRAÇO 1:2:8, PREPARO mANUAL, APLICADA mANUALmENtE Em PANOS CEGOS DE FAChADA (SEm PRESENÇA DE VÃOS), ESPESSURA DE 25 mm. AF_06/2014</v>
          </cell>
          <cell r="C5623" t="str">
            <v>m²</v>
          </cell>
          <cell r="D5623">
            <v>30.71</v>
          </cell>
        </row>
        <row r="5624">
          <cell r="A5624">
            <v>87795</v>
          </cell>
          <cell r="B5624" t="str">
            <v>EmBOÇO OU mASSA ÚNICA Em ARGAmASSA INDUStRIALIZADA, PREPARO mECÂNICO E APLICAÇÃO COm EQUIPAmENtO DE mIStURA E PROJEÇÃO DE 1,5 m3/h DE ARGAmASSA Em PANOS CEGOS DE FAChADA (SEm PRESENÇA DE VÃOS), ESPESSURA DE 25 mm. AF_06/2014</v>
          </cell>
          <cell r="C5624" t="str">
            <v>m²</v>
          </cell>
          <cell r="D5624">
            <v>34.96</v>
          </cell>
        </row>
        <row r="5625">
          <cell r="A5625">
            <v>87797</v>
          </cell>
          <cell r="B5625" t="str">
            <v>EmBOÇO OU mASSA ÚNICA Em ARGAmASSA tRAÇO 1:2:8, PREPARO mECÂNICO COm BEtONEIRA 400 L, APLICADA mANUALmENtE Em PANOS CEGOS DE FAChADA (SEm PRESENÇA DE VÃOS), ESPESSURA DE 35 mm. AF_06/2014</v>
          </cell>
          <cell r="C5625" t="str">
            <v>m²</v>
          </cell>
          <cell r="D5625">
            <v>34.450000000000003</v>
          </cell>
        </row>
        <row r="5626">
          <cell r="A5626">
            <v>87799</v>
          </cell>
          <cell r="B5626" t="str">
            <v>EmBOÇO OU mASSA ÚNICA Em ARGAmASSA tRAÇO 1:2:8, PREPARO mANUAL, APLICADA mANUALmENtE Em PANOS CEGOS DE FAChADA (SEm PRESENÇA DE VÃOS), ESPESSURA DE 35 mm. AF_06/2014</v>
          </cell>
          <cell r="C5626" t="str">
            <v>m²</v>
          </cell>
          <cell r="D5626">
            <v>38.33</v>
          </cell>
        </row>
        <row r="5627">
          <cell r="A5627">
            <v>87800</v>
          </cell>
          <cell r="B5627" t="str">
            <v>EmBOÇO OU mASSA ÚNICA Em ARGAmASSA INDUStRIALIZADA, PREPARO mECÂNICO E APLICAÇÃO COm EQUIPAmENtO DE mIStURA E PROJEÇÃO DE 1,5 m3/h DE ARGAmASSA Em PANOS CEGOS DE FAChADA (SEm PRESENÇA DE VÃOS), ESPESSURA DE 35 mm. AF_06/2014</v>
          </cell>
          <cell r="C5627" t="str">
            <v>m²</v>
          </cell>
          <cell r="D5627">
            <v>45.81</v>
          </cell>
        </row>
        <row r="5628">
          <cell r="A5628">
            <v>87801</v>
          </cell>
          <cell r="B5628" t="str">
            <v>EmBOÇO OU mASSA ÚNICA Em ARGAmASSA tRAÇO 1:2:8, PREPARO mECÂNICO COm BEtONEIRA 400 L, APLICADA mANUALmENtE Em PANOS CEGOS DE FAChADA (SEm PRESENÇA DE VÃOS), ESPESSURA DE 45 mm. AF_06/2014</v>
          </cell>
          <cell r="C5628" t="str">
            <v>m²</v>
          </cell>
          <cell r="D5628">
            <v>41.08</v>
          </cell>
        </row>
        <row r="5629">
          <cell r="A5629">
            <v>87803</v>
          </cell>
          <cell r="B5629" t="str">
            <v>EmBOÇO OU mASSA ÚNICA Em ARGAmASSA tRAÇO 1:2:8, PREPARO mANUAL, APLICADA mANUALmENtE Em PANOS CEGOS DE FAChADA (SEm PRESENÇA DE VÃOS), ESPESSURA DE 45 mm. AF_06/2014</v>
          </cell>
          <cell r="C5629" t="str">
            <v>m²</v>
          </cell>
          <cell r="D5629">
            <v>45.94</v>
          </cell>
        </row>
        <row r="5630">
          <cell r="A5630">
            <v>87804</v>
          </cell>
          <cell r="B5630" t="str">
            <v>EmBOÇO OU mASSA ÚNICA Em ARGAmASSA INDUStRIALIZADA, PREPARO mECÂNICO E APLICAÇÃO COm EQUIPAmENtO DE mIStURA E PROJEÇÃO DE 1,5 m3/h DE ARGAmASSA Em PANOS CEGOS DE FAChADA (SEm PRESENÇA DE VÃOS), ESPESSURA DE 45 mm. AF_06/2014</v>
          </cell>
          <cell r="C5630" t="str">
            <v>m²</v>
          </cell>
          <cell r="D5630">
            <v>56.65</v>
          </cell>
        </row>
        <row r="5631">
          <cell r="A5631">
            <v>87805</v>
          </cell>
          <cell r="B5631" t="str">
            <v>EmBOÇO OU mASSA ÚNICA Em ARGAmASSA tRAÇO 1:2:8, PREPARO mECÂNICO COm BEtONEIRA 400 L, APLICADA mANUALmENtE Em PANOS CEGOS DE FAChADA (SEm PRESENÇA DE VÃOS), ESPESSURA mAIOR OU IGUAL A 50 mm. AF_06/2014</v>
          </cell>
          <cell r="C5631" t="str">
            <v>m²</v>
          </cell>
          <cell r="D5631">
            <v>47.62</v>
          </cell>
        </row>
        <row r="5632">
          <cell r="A5632">
            <v>87807</v>
          </cell>
          <cell r="B5632" t="str">
            <v>EmBOÇO OU mASSA ÚNICA Em ARGAmASSA tRAÇO 1:2:8, PREPARO mANUAL, APLICADA mANUALmENtE Em PANOS CEGOS DE FAChADA (SEm PRESENÇA DE VÃOS), ESPESSURA mAIOR OU IGUAL A 50 mm. AF_06/2014</v>
          </cell>
          <cell r="C5632" t="str">
            <v>m²</v>
          </cell>
          <cell r="D5632">
            <v>52.97</v>
          </cell>
        </row>
        <row r="5633">
          <cell r="A5633">
            <v>87808</v>
          </cell>
          <cell r="B5633" t="str">
            <v>EmBOÇO OU mASSA ÚNICA Em ARGAmASSA INDUStRIALIZADA, PREPARO mECÂNICO E APLICAÇÃO COm EQUIPAmENtO DE mIStURA E PROJEÇÃO DE 1,5 m3/h DE ARGAmASSA Em PANOS CEGOS DE FAChADA (SEm PRESENÇA DE VÃOS), ESPESSURA mAIOR OU IGUAL A 50 mm. AF_06/2014</v>
          </cell>
          <cell r="C5633" t="str">
            <v>m²</v>
          </cell>
          <cell r="D5633">
            <v>61.68</v>
          </cell>
        </row>
        <row r="5634">
          <cell r="A5634">
            <v>87809</v>
          </cell>
          <cell r="B5634" t="str">
            <v>EmBOÇO OU mASSA ÚNICA Em ARGAmASSA tRAÇO 1:2:8, PREPARO mECÂNICO COm BEtONEIRA 400 L, APLICADA mANUALmENtE Em SUPERFÍCIES EXtERNAS DA SACADA, ESPESSURA DE 25 mm, SEm USO DE tELA mEtÁLICA DE REFORÇO CONtRA FISSURAÇÃO. AF_06/2014</v>
          </cell>
          <cell r="C5634" t="str">
            <v>m²</v>
          </cell>
          <cell r="D5634">
            <v>72.27</v>
          </cell>
        </row>
        <row r="5635">
          <cell r="A5635">
            <v>87811</v>
          </cell>
          <cell r="B5635" t="str">
            <v>EmBOÇO OU mASSA ÚNICA Em ARGAmASSA tRAÇO 1:2:8, PREPARO mANUAL, APLICADA mANUALmENtE Em SUPERFÍCIES EXtERNAS DA SACADA, ESPESSURA DE 25 mm, SEm USO DE tELA mEtÁLICA DE REFORÇO CONtRA FISSURAÇÃO. AF_06/2014</v>
          </cell>
          <cell r="C5635" t="str">
            <v>m²</v>
          </cell>
          <cell r="D5635">
            <v>75.150000000000006</v>
          </cell>
        </row>
        <row r="5636">
          <cell r="A5636">
            <v>87812</v>
          </cell>
          <cell r="B5636" t="str">
            <v>EmBOÇO OU mASSA ÚNICA Em ARGAmASSA INDUStRIALIZADA, PREPARO mECÂNICO E APLICAÇÃO COm EQUIPAmENtO DE mIStURA E PROJEÇÃO DE 1,5 m3/h Em SUPERFÍCIES EXtERNAS DA SACADA, ESPESSURA 25 mm, SEm USO DE tELA mEtÁLICA. AF_06/2014</v>
          </cell>
          <cell r="C5636" t="str">
            <v>m²</v>
          </cell>
          <cell r="D5636">
            <v>78.989999999999995</v>
          </cell>
        </row>
        <row r="5637">
          <cell r="A5637">
            <v>87813</v>
          </cell>
          <cell r="B5637" t="str">
            <v>EmBOÇO OU mASSA ÚNICA Em ARGAmASSA tRAÇO 1:2:8, PREPARO mECÂNICO COm BEtONEIRA 400 L, APLICADA mANUALmENtE Em SUPERFÍCIES EXtERNAS DA SACADA, ESPESSURA DE 35 mm, SEm USO DE tELA mEtÁLICA DE REFORÇO CONtRA FISSURAÇÃO. AF_06/2014</v>
          </cell>
          <cell r="C5637" t="str">
            <v>m²</v>
          </cell>
          <cell r="D5637">
            <v>78.89</v>
          </cell>
        </row>
        <row r="5638">
          <cell r="A5638">
            <v>87815</v>
          </cell>
          <cell r="B5638" t="str">
            <v>EmBOÇO OU mASSA ÚNICA Em ARGAmASSA tRAÇO 1:2:8, PREPARO mANUAL, APLICADA mANUALmENtE Em SUPERFÍCIES EXtERNAS DA SACADA, ESPESSURA DE 35 mm, SEm USO DE tELA mEtÁLICA DE REFORÇO CONtRA FISSURAÇÃO. AF_06/2014</v>
          </cell>
          <cell r="C5638" t="str">
            <v>m²</v>
          </cell>
          <cell r="D5638">
            <v>82.77</v>
          </cell>
        </row>
        <row r="5639">
          <cell r="A5639">
            <v>87816</v>
          </cell>
          <cell r="B5639" t="str">
            <v>EmBOÇO OU mASSA ÚNICA Em ARGAmASSA INDUStRIALIZADA, PREPARO mECÂNICO E APLICAÇÃO COm EQUIPAmENtO DE mIStURA E PROJEÇÃO DE 1,5 m3/h Em SUPERFÍCIES EXtERNAS DA SACADA, ESPESSURA 35 mm, SEm USO DE tELA mEtÁLICA. AF_06/2014</v>
          </cell>
          <cell r="C5639" t="str">
            <v>m²</v>
          </cell>
          <cell r="D5639">
            <v>89.84</v>
          </cell>
        </row>
        <row r="5640">
          <cell r="A5640">
            <v>87817</v>
          </cell>
          <cell r="B5640" t="str">
            <v>EmBOÇO OU mASSA ÚNICA Em ARGAmASSA tRAÇO 1:2:8, PREPARO mECÂNICO COm BEtONEIRA 400 L, APLICADA mANUALmENtE Em SUPERFÍCIES EXtERNAS DA SACADA, ESPESSURA DE 45 mm, SEm USO DE tELA mEtÁLICA DE REFORÇO CONtRA FISSURAÇÃO. AF_06/2014</v>
          </cell>
          <cell r="C5640" t="str">
            <v>m²</v>
          </cell>
          <cell r="D5640">
            <v>85.12</v>
          </cell>
        </row>
        <row r="5641">
          <cell r="A5641">
            <v>87819</v>
          </cell>
          <cell r="B5641" t="str">
            <v>EmBOÇO OU mASSA ÚNICA Em ARGAmASSA tRAÇO 1:2:8, PREPARO mANUAL, APLICADA mANUALmENtE Em SUPERFÍCIES EXtERNAS DA SACADA, ESPESSURA DE 45 mm, SEm USO DE tELA mEtÁLICA DE REFORÇO CONtRA FISSURAÇÃO. AF_06/2014</v>
          </cell>
          <cell r="C5641" t="str">
            <v>m²</v>
          </cell>
          <cell r="D5641">
            <v>89.98</v>
          </cell>
        </row>
        <row r="5642">
          <cell r="A5642">
            <v>87820</v>
          </cell>
          <cell r="B5642" t="str">
            <v>EmBOÇO OU mASSA ÚNICA Em ARGAmASSA INDUStRIALIZADA, PREPARO mECÂNICO E APLICAÇÃO COm EQUIPAmENtO DE mIStURA E PROJEÇÃO DE 1,5 m3/h Em SUPERFÍCIES EXtERNAS DA SACADA, ESPESSURA 45 mm, SEm USO DE tELA mEtÁLICA. AF_06/2014</v>
          </cell>
          <cell r="C5642" t="str">
            <v>m²</v>
          </cell>
          <cell r="D5642">
            <v>100.69</v>
          </cell>
        </row>
        <row r="5643">
          <cell r="A5643">
            <v>87821</v>
          </cell>
          <cell r="B5643" t="str">
            <v>EmBOÇO OU mASSA ÚNICA Em ARGAmASSA tRAÇO 1:2:8, PREPARO mECÂNICO COm BEtONEIRA 400 L, APLICADA mANUALmENtE Em SUPERFÍCIES EXtERNAS DA SACADA, ESPESSURA mAIOR OU IGUAL A 50 mm, SEm USO DE tELA mEtÁLICA DE REFORÇO CONtRA FISSURAÇÃO. AF_06/2014</v>
          </cell>
          <cell r="C5643" t="str">
            <v>m²</v>
          </cell>
          <cell r="D5643">
            <v>124.19</v>
          </cell>
        </row>
        <row r="5644">
          <cell r="A5644">
            <v>87823</v>
          </cell>
          <cell r="B5644" t="str">
            <v>EmBOÇO OU mASSA ÚNICA Em ARGAmASSA tRAÇO 1:2:8, PREPARO mANUAL, APLICADA mANUALmENtE Em SUPERFÍCIES EXtERNAS DA SACADA, ESPESSURA mAIOR OU IGUAL A 50 mm, SEm USO DE tELA mEtÁLICA DE REFORÇO CONtRA FISSURAÇÃO. AF_06/2014</v>
          </cell>
          <cell r="C5644" t="str">
            <v>m²</v>
          </cell>
          <cell r="D5644">
            <v>129.54</v>
          </cell>
        </row>
        <row r="5645">
          <cell r="A5645">
            <v>87824</v>
          </cell>
          <cell r="B5645" t="str">
            <v>EmBOÇO OU mASSA ÚNICA Em ARGAmASSA INDUStRIALIZADA, PREPARO mECÂNICO E APLICAÇÃO COm EQUIPAmENtO DE mIStURA E PROJEÇÃO DE 1,5 m3/h Em SUPERFÍCIES EXtERNAS DA SACADA, ESPESSURA mAIOR OU IGUAL A 50 mm, SEm USO DE tELA mEtÁLICA. AF_06/2014</v>
          </cell>
          <cell r="C5645" t="str">
            <v>m²</v>
          </cell>
          <cell r="D5645">
            <v>137.85</v>
          </cell>
        </row>
        <row r="5646">
          <cell r="A5646">
            <v>87825</v>
          </cell>
          <cell r="B5646" t="str">
            <v>EmBOÇO OU mASSA ÚNICA Em ARGAmASSA tRAÇO 1:2:8, PREPARO mECÂNICO COm BEtONEIRA 400 L, APLICADA mANUALmENtE NAS PAREDES INtERNAS DA SACADA, ESPESSURA DE 25 mm, SEm USO DE tELA mEtÁLICA DE REFORÇO CONtRA FISSURAÇÃO. AF_06/2014</v>
          </cell>
          <cell r="C5646" t="str">
            <v>m²</v>
          </cell>
          <cell r="D5646">
            <v>56.03</v>
          </cell>
        </row>
        <row r="5647">
          <cell r="A5647">
            <v>87827</v>
          </cell>
          <cell r="B5647" t="str">
            <v>EmBOÇO OU mASSA ÚNICA Em ARGAmASSA tRAÇO 1:2:8, PREPARO mANUAL, APLICADA mANUALmENtE NAS PAREDES INtERNAS DA SACADA, ESPESSURA DE 25 mm, SEm USO DE tELA mEtÁLICA DE REFORÇO CONtRA FISSURAÇÃO. AF_06/2014</v>
          </cell>
          <cell r="C5647" t="str">
            <v>m²</v>
          </cell>
          <cell r="D5647">
            <v>59.57</v>
          </cell>
        </row>
        <row r="5648">
          <cell r="A5648">
            <v>87828</v>
          </cell>
          <cell r="B5648" t="str">
            <v>EmBOÇO OU mASSA ÚNICA Em ARGAmASSA INDUStRIALIZADA, PREPARO mECÂNICO E APLICAÇÃO COm EQUIPAmENtO DE mIStURA E PROJEÇÃO DE 1,5 m3/h NAS PAREDES INtERNAS DA SACADA, ESPESSURA 25 mm, SEm USO DE tELA mEtÁLICA. AF_06/2014</v>
          </cell>
          <cell r="C5648" t="str">
            <v>m²</v>
          </cell>
          <cell r="D5648">
            <v>65.95</v>
          </cell>
        </row>
        <row r="5649">
          <cell r="A5649">
            <v>87829</v>
          </cell>
          <cell r="B5649" t="str">
            <v>EmBOÇO OU mASSA ÚNICA Em ARGAmASSA tRAÇO 1:2:8, PREPARO mECÂNICO COm BEtONEIRA 400 L, APLICADA mANUALmENtE NAS PAREDES INtERNAS DA SACADA, ESPESSURA DE 35 mm, SEm USO DE tELA mEtÁLICA DE REFORÇO CONtRA FISSURAÇÃO. AF_06/2014</v>
          </cell>
          <cell r="C5649" t="str">
            <v>m²</v>
          </cell>
          <cell r="D5649">
            <v>63.42</v>
          </cell>
        </row>
        <row r="5650">
          <cell r="A5650">
            <v>87831</v>
          </cell>
          <cell r="B5650" t="str">
            <v>EmBOÇO OU mASSA ÚNICA Em ARGAmASSA tRAÇO 1:2:8, PREPARO mANUAL, APLICADA mANUALmENtE NAS PAREDES INtERNAS DA SACADA, ESPESSURA DE 35 mm, SEm USO DE tELA mEtÁLICA DE REFORÇO CONtRA FISSURAÇÃO. AF_06/2014</v>
          </cell>
          <cell r="C5650" t="str">
            <v>m²</v>
          </cell>
          <cell r="D5650">
            <v>68.16</v>
          </cell>
        </row>
        <row r="5651">
          <cell r="A5651">
            <v>87832</v>
          </cell>
          <cell r="B5651" t="str">
            <v>EmBOÇO OU mASSA ÚNICA Em ARGAmASSA INDUStRIALIZADA, PREPARO mECÂNICO E APLICAÇÃO COm EQUIPAmENtO DE mIStURA E PROJEÇÃO DE 1,5 m3/h DE ARGAmASSA NAS PAREDES INtERNAS DA SACADA, ESPESSURA 35 mm, SEm USO DE tELA mEtÁLICA. AF_06/2014</v>
          </cell>
          <cell r="C5651" t="str">
            <v>m²</v>
          </cell>
          <cell r="D5651">
            <v>78.48</v>
          </cell>
        </row>
        <row r="5652">
          <cell r="A5652">
            <v>87834</v>
          </cell>
          <cell r="B5652" t="str">
            <v>REVEStImENtO DECORAtIVO mONOCAmADA APLICADO mANUALmENtE Em PANOS CEGOS DA FAChADA DE Um EDIFÍCIO DE EStRUtURA CONVENCIONAL, COm ACABAmENtO RASPADO. AF_06/2014</v>
          </cell>
          <cell r="C5652" t="str">
            <v>m²</v>
          </cell>
          <cell r="D5652">
            <v>113.92</v>
          </cell>
        </row>
        <row r="5653">
          <cell r="A5653">
            <v>87835</v>
          </cell>
          <cell r="B5653" t="str">
            <v>REVEStImENtO DECORAtIVO mONOCAmADA APLICADO mANUALmENtE Em PANOS CEGOS DA FAChADA DE Um EDIFÍCIO DE ALVENARIA EStRUtURAL, COm ACABAmENtO RASPADO. AF_06/2014</v>
          </cell>
          <cell r="C5653" t="str">
            <v>m²</v>
          </cell>
          <cell r="D5653">
            <v>76.58</v>
          </cell>
        </row>
        <row r="5654">
          <cell r="A5654">
            <v>87836</v>
          </cell>
          <cell r="B5654" t="str">
            <v>REVEStImENtO DECORAtIVO mONOCAmADA APLICADO COm EQUIPAmENtO DE PROJEÇÃO Em PANOS CEGOS DA FAChADA DE Um EDIFÍCIO DE EStRUtURA CONVENCIONAL, COm ACABAmENtO RASPADO. AF_06/2014</v>
          </cell>
          <cell r="C5654" t="str">
            <v>m²</v>
          </cell>
          <cell r="D5654">
            <v>107.59</v>
          </cell>
        </row>
        <row r="5655">
          <cell r="A5655">
            <v>87837</v>
          </cell>
          <cell r="B5655" t="str">
            <v>REVEStImENtO DECORAtIVO mONOCAmADA APLICADO COm EQUIPAmENtO DE PROJEÇÃO Em PANOS CEGOS DA FAChADA DE Um EDIFÍCIO DE ALVENARIA EStRUtURAL, COm ACABAmENtO RASPADO. AF_06/2014</v>
          </cell>
          <cell r="C5655" t="str">
            <v>m²</v>
          </cell>
          <cell r="D5655">
            <v>70.849999999999994</v>
          </cell>
        </row>
        <row r="5656">
          <cell r="A5656">
            <v>87838</v>
          </cell>
          <cell r="B5656" t="str">
            <v>REVEStImENtO DECORAtIVO mONOCAmADA APLICADO mANUALmENtE Em PANOS DA FAChADA COm PRESENÇA DE VÃOS, DE Um EDIFÍCIO DE EStRUtURA CONVENCIONAL E ACABAmENtO RASPADO. AF_06/2014</v>
          </cell>
          <cell r="C5656" t="str">
            <v>m²</v>
          </cell>
          <cell r="D5656">
            <v>121.94</v>
          </cell>
        </row>
        <row r="5657">
          <cell r="A5657">
            <v>87839</v>
          </cell>
          <cell r="B5657" t="str">
            <v>REVEStImENtO DECORAtIVO mONOCAmADA APLICADO mANUALmENtE Em PANOS DA FAChADA COm PRESENÇA DE VÃOS, DE Um EDIFÍCIO DE ALVENARIA EStRUtURAL E ACABAmENtO RASPADO. AF_06/2014</v>
          </cell>
          <cell r="C5657" t="str">
            <v>m²</v>
          </cell>
          <cell r="D5657">
            <v>81.8</v>
          </cell>
        </row>
        <row r="5658">
          <cell r="A5658">
            <v>87840</v>
          </cell>
          <cell r="B5658" t="str">
            <v>REVEStImENtO DECORAtIVO mONOCAmADA APLICADO COm EQUIPAmENtO DE PROJEÇÃO Em PANOS DA FAChADA COm PRESENÇA DE VÃOS, DE Um EDIFÍCIO DE EStRUtURA CONVENCIONAL E ACABAmENtO RASPADO. AF_06/2014</v>
          </cell>
          <cell r="C5658" t="str">
            <v>m²</v>
          </cell>
          <cell r="D5658">
            <v>114.08</v>
          </cell>
        </row>
        <row r="5659">
          <cell r="A5659">
            <v>87841</v>
          </cell>
          <cell r="B5659" t="str">
            <v>REVEStImENtO DECORAtIVO mONOCAmADA APLICADO COm EQUIPAmENtO DE PROJEÇÃO Em PANOS DA FAChADA COm PRESENÇA DE VÃOS, DE Um EDIFÍCIO DE ALVENARIA EStRUtURAL E ACABAmENtO RASPADO. AF_06/2014</v>
          </cell>
          <cell r="C5659" t="str">
            <v>m²</v>
          </cell>
          <cell r="D5659">
            <v>74.53</v>
          </cell>
        </row>
        <row r="5660">
          <cell r="A5660">
            <v>87842</v>
          </cell>
          <cell r="B5660" t="str">
            <v>REVEStImENtO DECORAtIVO mONOCAmADA APLICADO mANUALmENtE Em SUPERFÍCIES EXtERNAS DA SACADA DE Um EDIFÍCIO DE EStRUtURA CONVENCIONAL E ACABAmENtO RASPADO. AF_06/2014</v>
          </cell>
          <cell r="C5660" t="str">
            <v>m²</v>
          </cell>
          <cell r="D5660">
            <v>117.51</v>
          </cell>
        </row>
        <row r="5661">
          <cell r="A5661">
            <v>87843</v>
          </cell>
          <cell r="B5661" t="str">
            <v>REVEStImENtO DECORAtIVO mONOCAmADA APLICADO mANUALmENtE Em SUPERFÍCIES EXtERNAS DA SACADA DE Um EDIFÍCIO DE ALVENARIA EStRUtURAL E ACABAmENtO RASPADO. AF_06/2014</v>
          </cell>
          <cell r="C5661" t="str">
            <v>m²</v>
          </cell>
          <cell r="D5661">
            <v>89.1</v>
          </cell>
        </row>
        <row r="5662">
          <cell r="A5662">
            <v>87844</v>
          </cell>
          <cell r="B5662" t="str">
            <v>REVEStImENtO DECORAtIVO mONOCAmADA APLICADO COm EQUIPAmENtO DE PROJEÇÃO Em SUPERFÍCIES EXtERNAS DA SACADA DE Um EDIFÍCIO DE EStRUtURA CONVENCIONAL E ACABAmENtO RASPADO. AF_06/2014</v>
          </cell>
          <cell r="C5662" t="str">
            <v>m²</v>
          </cell>
          <cell r="D5662">
            <v>105.6</v>
          </cell>
        </row>
        <row r="5663">
          <cell r="A5663">
            <v>87845</v>
          </cell>
          <cell r="B5663" t="str">
            <v>REVEStImENtO DECORAtIVO mONOCAmADA APLICADO COm EQUIPAmENtO DE PROJEÇÃO Em SUPERFÍCIES EXtERNAS DA SACADA DE Um EDIFÍCIO DE ALVENARIA EStRUtURAL E ACABAmENtO RASPADO. AF_06/2014</v>
          </cell>
          <cell r="C5663" t="str">
            <v>m²</v>
          </cell>
          <cell r="D5663">
            <v>77.819999999999993</v>
          </cell>
        </row>
        <row r="5664">
          <cell r="A5664">
            <v>87846</v>
          </cell>
          <cell r="B5664" t="str">
            <v>REVEStImENtO DECORAtIVO mONOCAmADA APLICADO mANUALmENtE Em PANOS CEGOS DA FAChADA DE Um EDIFÍCIO DE EStRUtURA CONVENCIONAL, COm ACABAmENtO tRAVERtINO. AF_06/2014</v>
          </cell>
          <cell r="C5664" t="str">
            <v>m²</v>
          </cell>
          <cell r="D5664">
            <v>123.97</v>
          </cell>
        </row>
        <row r="5665">
          <cell r="A5665">
            <v>87847</v>
          </cell>
          <cell r="B5665" t="str">
            <v>REVEStImENtO DECORAtIVO mONOCAmADA APLICADO mANUALmENtE Em PANOS CEGOS DA FAChADA DE Um EDIFÍCIO DE ALVENARIA EStRUtURAL, COm ACABAmENtO tRAVERtINO. AF_06/2014</v>
          </cell>
          <cell r="C5665" t="str">
            <v>m²</v>
          </cell>
          <cell r="D5665">
            <v>86.62</v>
          </cell>
        </row>
        <row r="5666">
          <cell r="A5666">
            <v>87848</v>
          </cell>
          <cell r="B5666" t="str">
            <v>REVEStImENtO DECORAtIVO mONOCAmADA APLICADO COm EQUIPAmENtO DE PROJEÇÃO Em PANOS CEGOS DA FAChADA DE Um EDIFÍCIO DE EStRUtURA CONVENCIONAL, COm ACABAmENtO tRAVERtINO. AF_06/2014</v>
          </cell>
          <cell r="C5666" t="str">
            <v>m²</v>
          </cell>
          <cell r="D5666">
            <v>116.47</v>
          </cell>
        </row>
        <row r="5667">
          <cell r="A5667">
            <v>87849</v>
          </cell>
          <cell r="B5667" t="str">
            <v>REVEStImENtO DECORAtIVO mONOCAmADA APLICADO COm EQUIPAmENtO DE PROJEÇÃO Em PANOS CEGOS DA FAChADA DE Um EDIFÍCIO DE ALVENARIA EStRUtURAL, COm ACABAmENtO tRAVERtINO. AF_06/2014</v>
          </cell>
          <cell r="C5667" t="str">
            <v>m²</v>
          </cell>
          <cell r="D5667">
            <v>79.72</v>
          </cell>
        </row>
        <row r="5668">
          <cell r="A5668">
            <v>87850</v>
          </cell>
          <cell r="B5668" t="str">
            <v>REVEStImENtO DECORAtIVO mONOCAmADA APLICADO mANUALmENtE Em PANOS DA FAChADA COm PRESENÇA DE VÃOS, DE Um EDIFÍCIO DE EStRUtURA CONVENCIONAL E ACABAmENtO tRAVERtINO. AF_06/2014</v>
          </cell>
          <cell r="C5668" t="str">
            <v>m²</v>
          </cell>
          <cell r="D5668">
            <v>132.02000000000001</v>
          </cell>
        </row>
        <row r="5669">
          <cell r="A5669">
            <v>87851</v>
          </cell>
          <cell r="B5669" t="str">
            <v>REVEStImENtO DECORAtIVO mONOCAmADA APLICADO mANUALmENtE Em PANOS DA FAChADA COm PRESENÇA DE VÃOS, DE Um EDIFÍCIO DE ALVENARIA EStRUtURAL E ACABAmENtO tRAVERtINO. AF_06/2014</v>
          </cell>
          <cell r="C5669" t="str">
            <v>m²</v>
          </cell>
          <cell r="D5669">
            <v>91.87</v>
          </cell>
        </row>
        <row r="5670">
          <cell r="A5670">
            <v>87852</v>
          </cell>
          <cell r="B5670" t="str">
            <v>REVEStImENtO DECORAtIVO mONOCAmADA APLICADO COm EQUIPAmENtO DE PROJEÇÃO Em PANOS DA FAChADA COm PRESENÇA DE VÃOS, DE Um EDIFÍCIO DE EStRUtURA CONVENCIONAL E ACABAmENtO tRAVERtINO. AF_06/2014</v>
          </cell>
          <cell r="C5670" t="str">
            <v>m²</v>
          </cell>
          <cell r="D5670">
            <v>122.93</v>
          </cell>
        </row>
        <row r="5671">
          <cell r="A5671">
            <v>87853</v>
          </cell>
          <cell r="B5671" t="str">
            <v>REVEStImENtO DECORAtIVO mONOCAmADA APLICADO COm EQUIPAmENtO DE PROJEÇÃO Em PANOS DA FAChADA COm PRESENÇA DE VÃOS, DE Um EDIFÍCIO DE ALVENARIA EStRUtURAL E ACABAmENtO tRAVERtINO. AF_06/2014</v>
          </cell>
          <cell r="C5671" t="str">
            <v>m²</v>
          </cell>
          <cell r="D5671">
            <v>83.38</v>
          </cell>
        </row>
        <row r="5672">
          <cell r="A5672">
            <v>87854</v>
          </cell>
          <cell r="B5672" t="str">
            <v>REVEStImENtO DECORAtIVO mONOCAmADA APLICADO mANUALmENtE Em SUPERFÍCIES EXtERNAS DA SACADA DE Um EDIFÍCIO DE EStRUtURA CONVENCIONAL E ACABAmENtO tRAVERtINO. AF_06/2014</v>
          </cell>
          <cell r="C5672" t="str">
            <v>m²</v>
          </cell>
          <cell r="D5672">
            <v>127.57</v>
          </cell>
        </row>
        <row r="5673">
          <cell r="A5673">
            <v>87855</v>
          </cell>
          <cell r="B5673" t="str">
            <v>REVEStImENtO DECORAtIVO mONOCAmADA APLICADO mANUALmENtE Em SUPERFÍCIES EXtERNAS DA SACADA DE Um EDIFÍCIO DE ALVENARIA EStRUtURAL E ACABAmENtO tRAVERtINO. AF_06/2014</v>
          </cell>
          <cell r="C5673" t="str">
            <v>m²</v>
          </cell>
          <cell r="D5673">
            <v>99.18</v>
          </cell>
        </row>
        <row r="5674">
          <cell r="A5674">
            <v>87856</v>
          </cell>
          <cell r="B5674" t="str">
            <v>REVEStImENtO DECORAtIVO mONOCAmADA APLICADO COm EQUIPAmENtO DE PROJEÇÃO Em SUPERFÍCIES EXtERNAS DA SACADA DE Um EDIFÍCIO DE EStRUtURA CONVENCIONAL E ACABAmENtO tRAVERtINO. AF_06/2014</v>
          </cell>
          <cell r="C5674" t="str">
            <v>m²</v>
          </cell>
          <cell r="D5674">
            <v>114.48</v>
          </cell>
        </row>
        <row r="5675">
          <cell r="A5675">
            <v>87857</v>
          </cell>
          <cell r="B5675" t="str">
            <v>REVEStImENtO DECORAtIVO mONOCAmADA APLICADO COm EQUIPAmENtO DE PROJEÇÃO Em SUPERFÍCIES EXtERNAS DA SACADA DE Um EDIFÍCIO DE ALVENARIA EStRUtURAL E ACABAmENtO tRAVERtINO. AF_06/2014</v>
          </cell>
          <cell r="C5675" t="str">
            <v>m²</v>
          </cell>
          <cell r="D5675">
            <v>86.68</v>
          </cell>
        </row>
        <row r="5676">
          <cell r="A5676">
            <v>87858</v>
          </cell>
          <cell r="B5676" t="str">
            <v>REVEStImENtO DECORAtIVO mONOCAmADA APLICADO mANUALmENtE NAS PAREDES INtERNAS DA SACADA COm ACABAmENtO RASPADO. AF_06/2014</v>
          </cell>
          <cell r="C5676" t="str">
            <v>m²</v>
          </cell>
          <cell r="D5676">
            <v>84.91</v>
          </cell>
        </row>
        <row r="5677">
          <cell r="A5677">
            <v>87859</v>
          </cell>
          <cell r="B5677" t="str">
            <v>REVEStImENtO DECORAtIVO mONOCAmADA APLICADO mANUALmENtE NAS PAREDES INtERNAS DA SACADA COm ACABAmENtO tRAVERtINO. AF_06/2014</v>
          </cell>
          <cell r="C5677" t="str">
            <v>m²</v>
          </cell>
          <cell r="D5677">
            <v>100.25</v>
          </cell>
        </row>
        <row r="5678">
          <cell r="A5678">
            <v>89048</v>
          </cell>
          <cell r="B5678" t="str">
            <v>(COmPOSIÇÃO REPRESENtAtIVA) DO SERVIÇO DE EmBOÇO/mASSA ÚNICA, tRAÇO 1:2:8, PREPARO mECÂNICO, COm BEtONEIRA DE 400L, Em PAREDES DE AmBIENtES INtERNOS, COm EXECUÇÃO DE tALISCAS, PARA EDIFICAÇÃO hABItACIONAL mULtIFAmILIAR (PRÉDIO). AF_11/2014</v>
          </cell>
          <cell r="C5678" t="str">
            <v>m²</v>
          </cell>
          <cell r="D5678">
            <v>27.43</v>
          </cell>
        </row>
        <row r="5679">
          <cell r="A5679">
            <v>89049</v>
          </cell>
          <cell r="B5679" t="str">
            <v>(COmPOSIÇÃO REPRESENtAtIVA) DO SERVIÇO DE APLICAÇÃO mANUAL DE GESSO DESEmPENADO (SEm tALISCAS) Em tEtO, ESPESSURA 0,5 Cm, PARA EDIFICAÇÃO hABItACIONAL mULtIFAmILIAR (PRÉDIO). AF_11/2014</v>
          </cell>
          <cell r="C5679" t="str">
            <v>m²</v>
          </cell>
          <cell r="D5679">
            <v>19.649999999999999</v>
          </cell>
        </row>
        <row r="5680">
          <cell r="A5680">
            <v>89173</v>
          </cell>
          <cell r="B5680" t="str">
            <v>(COmPOSIÇÃO REPRESENtAtIVA) DO SERVIÇO DE EmBOÇO/mASSA ÚNICA, APLICADO mANUALmENtE, tRAÇO 1:2:8, Em BEtONEIRA DE 400L, PAREDES INtERNAS, COm EXECUÇÃO DE tALISCAS, EDIFICAÇÃO hABItACIONAL un.IFAmILIAR (CASAS) E EDIFICAÇÃO PÚBLICA PADRÃO. AF_12/2014</v>
          </cell>
          <cell r="C5680" t="str">
            <v>m²</v>
          </cell>
          <cell r="D5680">
            <v>26.9</v>
          </cell>
        </row>
        <row r="5681">
          <cell r="A5681">
            <v>90406</v>
          </cell>
          <cell r="B5681" t="str">
            <v>mASSA ÚNICA, PARA RECEBImENtO DE PINtURA, Em ARGAmASSA tRAÇO 1:2:8, PREPARO mECÂNICO COm BEtONEIRA 400L, APLICADA mANUALmENtE Em tEtO, ESPESSURA DE 20mm, COm EXECUÇÃO DE tALISCAS. AF_03/2015</v>
          </cell>
          <cell r="C5681" t="str">
            <v>m²</v>
          </cell>
          <cell r="D5681">
            <v>36.22</v>
          </cell>
        </row>
        <row r="5682">
          <cell r="A5682">
            <v>90407</v>
          </cell>
          <cell r="B5682" t="str">
            <v>mASSA ÚNICA, PARA RECEBImENtO DE PINtURA, Em ARGAmASSA tRAÇO 1:2:8, PREPARO mANUAL, APLICADA mANUALmENtE Em tEtO, ESPESSURA DE 20mm, COm EXECUÇÃO DE tALISCAS. AF_03/2015</v>
          </cell>
          <cell r="C5682" t="str">
            <v>m²</v>
          </cell>
          <cell r="D5682">
            <v>39.93</v>
          </cell>
        </row>
        <row r="5683">
          <cell r="A5683">
            <v>90408</v>
          </cell>
          <cell r="B5683" t="str">
            <v>mASSA ÚNICA, PARA RECEBImENtO DE PINtURA, Em ARGAmASSA tRAÇO 1:2:8, PREPARO mECÂNICO COm BEtONEIRA 400L, APLICADA mANUALmENtE Em tEtO, ESPESSURA DE 10mm, COm EXECUÇÃO DE tALISCAS. AF_03/2015</v>
          </cell>
          <cell r="C5683" t="str">
            <v>m²</v>
          </cell>
          <cell r="D5683">
            <v>26.83</v>
          </cell>
        </row>
        <row r="5684">
          <cell r="A5684">
            <v>90409</v>
          </cell>
          <cell r="B5684" t="str">
            <v>mASSA ÚNICA, PARA RECEBImENtO DE PINtURA, Em ARGAmASSA tRAÇO 1:2:8, PREPARO mANUAL, APLICADA mANUALmENtE Em tEtO, ESPESSURA DE 10mm, COm EXECUÇÃO DE tALISCAS. AF_03/2015</v>
          </cell>
          <cell r="C5684" t="str">
            <v>m²</v>
          </cell>
          <cell r="D5684">
            <v>28.93</v>
          </cell>
        </row>
        <row r="5685">
          <cell r="A5685">
            <v>84084</v>
          </cell>
          <cell r="B5685" t="str">
            <v>APICOAmENtO mANUAL DE SUPERFICIE DE CONCREtO</v>
          </cell>
          <cell r="C5685" t="str">
            <v>m²</v>
          </cell>
          <cell r="D5685">
            <v>6.65</v>
          </cell>
        </row>
        <row r="5686">
          <cell r="A5686">
            <v>87242</v>
          </cell>
          <cell r="B5686" t="str">
            <v>REVEStImENtO CERÂmICO PARA PAREDES EXtERNAS Em PAStILhAS DE PORCELANA 5 X 5 Cm (PLACAS DE 30 X 30 Cm), ALINhADAS A PRUmO, APLICADO Em PANOS COm VÃOS. AF_06/2014</v>
          </cell>
          <cell r="C5686" t="str">
            <v>m²</v>
          </cell>
          <cell r="D5686">
            <v>203.5</v>
          </cell>
        </row>
        <row r="5687">
          <cell r="A5687">
            <v>87243</v>
          </cell>
          <cell r="B5687" t="str">
            <v>REVEStImENtO CERÂmICO PARA PAREDES EXtERNAS Em PAStILhAS DE PORCELANA 5 X 5 Cm (PLACAS DE 30 X 30 Cm), ALINhADAS A PRUmO, APLICADO Em PANOS SEm VÃOS. AF_06/2014</v>
          </cell>
          <cell r="C5687" t="str">
            <v>m²</v>
          </cell>
          <cell r="D5687">
            <v>186.11</v>
          </cell>
        </row>
        <row r="5688">
          <cell r="A5688">
            <v>87244</v>
          </cell>
          <cell r="B5688" t="str">
            <v>REVEStImENtO CERÂmICO PARA PAREDES EXtERNAS Em PAStILhAS DE PORCELANA 5 X 5 Cm (PLACAS DE 30 X 30 Cm), ALINhADAS A PRUmO, APLICADO Em SUPERFÍCIES EXtERNAS DA SACADA. AF_06/2014</v>
          </cell>
          <cell r="C5688" t="str">
            <v>m²</v>
          </cell>
          <cell r="D5688">
            <v>197.3</v>
          </cell>
        </row>
        <row r="5689">
          <cell r="A5689">
            <v>87245</v>
          </cell>
          <cell r="B5689" t="str">
            <v>REVEStImENtO CERÂmICO PARA PAREDES EXtERNAS Em PAStILhAS DE PORCELANA 5 X 5 Cm (PLACAS DE 30 X 30 Cm), ALINhADAS A PRUmO, APLICADO Em SUPERFÍCIES INtERNAS DA SACADA. AF_06/2014</v>
          </cell>
          <cell r="C5689" t="str">
            <v>m²</v>
          </cell>
          <cell r="D5689">
            <v>238.2</v>
          </cell>
        </row>
        <row r="5690">
          <cell r="A5690">
            <v>87264</v>
          </cell>
          <cell r="B5690" t="str">
            <v>REVEStImENtO CERÂmICO PARA PAREDES INtERNAS COm PLACAS tIPO ESmALtADA EXtRA DE DImENSÕES 20X20 Cm APLICADAS Em AmBIENtES DE ÁREA mENOR QUE 5 m² NA ALtURA INtEIRA DAS PAREDES. AF_06/2014</v>
          </cell>
          <cell r="C5690" t="str">
            <v>m²</v>
          </cell>
          <cell r="D5690">
            <v>55.59</v>
          </cell>
        </row>
        <row r="5691">
          <cell r="A5691">
            <v>87265</v>
          </cell>
          <cell r="B5691" t="str">
            <v>REVEStImENtO CERÂmICO PARA PAREDES INtERNAS COm PLACAS tIPO ESmALtADA EXtRA DE DImENSÕES 20X20 Cm APLICADAS Em AmBIENtES DE ÁREA mAIOR QUE 5 m² NA ALtURA INtEIRA DAS PAREDES. AF_06/2014</v>
          </cell>
          <cell r="C5691" t="str">
            <v>m²</v>
          </cell>
          <cell r="D5691">
            <v>48.42</v>
          </cell>
        </row>
        <row r="5692">
          <cell r="A5692">
            <v>87266</v>
          </cell>
          <cell r="B5692" t="str">
            <v>REVEStImENtO CERÂmICO PARA PAREDES INtERNAS COm PLACAS tIPO ESmALtADA EXtRA DE DImENSÕES 20X20 Cm APLICADAS Em AmBIENtES DE ÁREA mENOR QUE 5 m² A mEIA ALtURA DAS PAREDES. AF_06/2014</v>
          </cell>
          <cell r="C5692" t="str">
            <v>m²</v>
          </cell>
          <cell r="D5692">
            <v>58.12</v>
          </cell>
        </row>
        <row r="5693">
          <cell r="A5693">
            <v>87267</v>
          </cell>
          <cell r="B5693" t="str">
            <v>REVEStImENtO CERÂmICO PARA PAREDES INtERNAS COm PLACAS tIPO ESmALtADA EXtRA DE DImENSÕES 20X20 Cm APLICADAS Em AmBIENtES DE ÁREA mAIOR QUE 5 m² A mEIA ALtURA DAS PAREDES. AF_06/2014</v>
          </cell>
          <cell r="C5693" t="str">
            <v>m²</v>
          </cell>
          <cell r="D5693">
            <v>54.95</v>
          </cell>
        </row>
        <row r="5694">
          <cell r="A5694">
            <v>87268</v>
          </cell>
          <cell r="B5694" t="str">
            <v>REVEStImENtO CERÂmICO PARA PAREDES INtERNAS COm PLACAS tIPO ESmALtADA EXtRA DE DImENSÕES 25X35 Cm APLICADAS Em AmBIENtES DE ÁREA mENOR QUE 5 m² NA ALtURA INtEIRA DAS PAREDES. AF_06/2014</v>
          </cell>
          <cell r="C5694" t="str">
            <v>m²</v>
          </cell>
          <cell r="D5694">
            <v>60.1</v>
          </cell>
        </row>
        <row r="5695">
          <cell r="A5695">
            <v>87269</v>
          </cell>
          <cell r="B5695" t="str">
            <v>REVEStImENtO CERÂmICO PARA PAREDES INtERNAS COm PLACAS tIPO ESmALtADA EXtRA DE DImENSÕES 25X35 Cm APLICADAS Em AmBIENtES DE ÁREA mAIOR QUE 5 m² NA ALtURA INtEIRA DAS PAREDES. AF_06/2014</v>
          </cell>
          <cell r="C5695" t="str">
            <v>m²</v>
          </cell>
          <cell r="D5695">
            <v>52.29</v>
          </cell>
        </row>
        <row r="5696">
          <cell r="A5696">
            <v>87270</v>
          </cell>
          <cell r="B5696" t="str">
            <v>REVEStImENtO CERÂmICO PARA PAREDES INtERNAS COm PLACAS tIPO ESmALtADA EXtRA DE DImENSÕES 25X35 Cm APLICADAS Em AmBIENtES DE ÁREA mENOR QUE 5 m² A mEIA ALtURA DAS PAREDES. AF_06/2014</v>
          </cell>
          <cell r="C5696" t="str">
            <v>m²</v>
          </cell>
          <cell r="D5696">
            <v>62.24</v>
          </cell>
        </row>
        <row r="5697">
          <cell r="A5697">
            <v>87271</v>
          </cell>
          <cell r="B5697" t="str">
            <v>REVEStImENtO CERÂmICO PARA PAREDES INtERNAS COm PLACAS tIPO ESmALtADA EXtRA DE DImENSÕES 25X35 Cm APLICADAS Em AmBIENtES DE ÁREA mAIOR QUE 5 m² A mEIA ALtURA DAS PAREDES. AF_06/2014</v>
          </cell>
          <cell r="C5697" t="str">
            <v>m²</v>
          </cell>
          <cell r="D5697">
            <v>58.54</v>
          </cell>
        </row>
        <row r="5698">
          <cell r="A5698">
            <v>87272</v>
          </cell>
          <cell r="B5698" t="str">
            <v>REVEStImENtO CERÂmICO PARA PAREDES INtERNAS COm PLACAS tIPO ESmALtADA EXtRA  DE DImENSÕES 33X45 Cm APLICADAS Em AmBIENtES DE ÁREA mENOR QUE 5 m² NA ALtURA INtEIRA DAS PAREDES. AF_06/2014</v>
          </cell>
          <cell r="C5698" t="str">
            <v>m²</v>
          </cell>
          <cell r="D5698">
            <v>63.93</v>
          </cell>
        </row>
        <row r="5699">
          <cell r="A5699">
            <v>87273</v>
          </cell>
          <cell r="B5699" t="str">
            <v>REVEStImENtO CERÂmICO PARA PAREDES INtERNAS COm PLACAS tIPO ESmALtADA EXtRA DE DImENSÕES 33X45 Cm APLICADAS Em AmBIENtES DE ÁREA mAIOR QUE 5 m² NA ALtURA INtEIRA DAS PAREDES. AF_06/2014</v>
          </cell>
          <cell r="C5699" t="str">
            <v>m²</v>
          </cell>
          <cell r="D5699">
            <v>54.41</v>
          </cell>
        </row>
        <row r="5700">
          <cell r="A5700">
            <v>87274</v>
          </cell>
          <cell r="B5700" t="str">
            <v>REVEStImENtO CERÂmICO PARA PAREDES INtERNAS COm PLACAS tIPO ESmALtADA EXtRA DE DImENSÕES 33X45 Cm APLICADAS Em AmBIENtES DE ÁREA mENOR QUE 5 m² A mEIA ALtURA DAS PAREDES. AF_06/2014</v>
          </cell>
          <cell r="C5700" t="str">
            <v>m²</v>
          </cell>
          <cell r="D5700">
            <v>65.44</v>
          </cell>
        </row>
        <row r="5701">
          <cell r="A5701">
            <v>87275</v>
          </cell>
          <cell r="B5701" t="str">
            <v>REVEStImENtO CERÂmICO PARA PAREDES INtERNAS COm PLACAS tIPO ESmALtADA EXtRA  DE DImENSÕES 33X45 Cm APLICADAS Em AmBIENtES DE ÁREA mAIOR QUE 5 m² A mEIA ALtURA DAS PAREDES. AF_06/2014</v>
          </cell>
          <cell r="C5701" t="str">
            <v>m²</v>
          </cell>
          <cell r="D5701">
            <v>62.2</v>
          </cell>
        </row>
        <row r="5702">
          <cell r="A5702">
            <v>88786</v>
          </cell>
          <cell r="B5702" t="str">
            <v>REVEStImENtO CERÂmICO PARA PAREDES EXtERNAS Em PAStILhAS DE PORCELANA 2,5 X 2,5 Cm (PLACAS DE 30 X 30 Cm), ALINhADAS A PRUmO, APLICADO Em PANOS COm VÃOS. AF_10/2014</v>
          </cell>
          <cell r="C5702" t="str">
            <v>m²</v>
          </cell>
          <cell r="D5702">
            <v>225.09</v>
          </cell>
        </row>
        <row r="5703">
          <cell r="A5703">
            <v>88787</v>
          </cell>
          <cell r="B5703" t="str">
            <v>REVEStImENtO CERÂmICO PARA PAREDES EXtERNAS Em PAStILhAS DE PORCELANA 2,5 X 2,5 Cm (PLACAS DE 30 X 30 Cm), ALINhADAS A PRUmO, APLICADO Em PANOS SEm VÃOS. AF_10/2014</v>
          </cell>
          <cell r="C5703" t="str">
            <v>m²</v>
          </cell>
          <cell r="D5703">
            <v>206.63</v>
          </cell>
        </row>
        <row r="5704">
          <cell r="A5704">
            <v>88788</v>
          </cell>
          <cell r="B5704" t="str">
            <v>REVEStImENtO CERÂmICO PARA PAREDES EXtERNAS Em PAStILhAS DE PORCELANA 2,5 X 2,5 Cm (PLACAS DE 30 X 30 Cm), ALINhADAS A PRUmO, APLICADO Em SUPERFÍCIES EXtERNAS DA SACADA. AF_10/2014</v>
          </cell>
          <cell r="C5704" t="str">
            <v>m²</v>
          </cell>
          <cell r="D5704">
            <v>217.82</v>
          </cell>
        </row>
        <row r="5705">
          <cell r="A5705">
            <v>88789</v>
          </cell>
          <cell r="B5705" t="str">
            <v>REVEStImENtO CERÂmICO PARA PAREDES EXtERNAS Em PAStILhAS DE PORCELANA 2,5 X 2,5 Cm (PLACAS DE 30 X 30 Cm), ALINhADAS A PRUmO, APLICADO Em SUPERFÍCIES INtERNAS DA SACADA. AF_10/2014</v>
          </cell>
          <cell r="C5705" t="str">
            <v>m²</v>
          </cell>
          <cell r="D5705">
            <v>262.38</v>
          </cell>
        </row>
        <row r="5706">
          <cell r="A5706">
            <v>89045</v>
          </cell>
          <cell r="B5706" t="str">
            <v>(COmPOSIÇÃO REPRESENtAtIVA) DO SERVIÇO DE REVEStImENtO CERÂmICO PARA AmBIENtES DE ÁREAS mOLhADAS, mEIA PAREDE OU PAREDE INtEIRA, COm PLACAS tIPO GRÊS OU SEmI-GRÊS, DImENSÕES 20X20 Cm, PARA EDIFICAÇÃO hABItACIONAL mULtIFAmILIAR (PRÉDIO). AF_11/2014</v>
          </cell>
          <cell r="C5706" t="str">
            <v>m²</v>
          </cell>
          <cell r="D5706">
            <v>55.4</v>
          </cell>
        </row>
        <row r="5707">
          <cell r="A5707">
            <v>89170</v>
          </cell>
          <cell r="B5707" t="str">
            <v>(COmPOSIÇÃO REPRESENtAtIVA) DO SERVIÇO DE REVEStImENtO CERÂmICO PARA PAREDES INtERNAS, mEIA PAREDE, OU PAREDE INtEIRA, PLACAS GRÊS OU SEmI-GRÊS DE 20X20 Cm, PARA EDIFICAÇÕES hABItACIONAIS un.IFAmILIAR (CASAS) E EDIFICAÇÕES PÚBLICAS PADRÃO. AF_11/2014</v>
          </cell>
          <cell r="C5707" t="str">
            <v>m²</v>
          </cell>
          <cell r="D5707">
            <v>53.61</v>
          </cell>
        </row>
        <row r="5708">
          <cell r="A5708">
            <v>93392</v>
          </cell>
          <cell r="B5708" t="str">
            <v>REVEStImENtO CERÂmICO PARA PAREDES INtERNAS COm PLACAS tIPO ESmALtADA PADRÃO POPULAR DE DImENSÕES 20X20 Cm, ARGAmASSA tIPO AC I, APLICADAS Em AmBIENtES DE ÁREA mENOR QUE 5 m2 NA ALtURA INtEIRA DAS PAREDES. AF_06/2014</v>
          </cell>
          <cell r="C5708" t="str">
            <v>m²</v>
          </cell>
          <cell r="D5708">
            <v>43.53</v>
          </cell>
        </row>
        <row r="5709">
          <cell r="A5709">
            <v>93393</v>
          </cell>
          <cell r="B5709" t="str">
            <v>REVEStImENtO CERÂmICO PARA PAREDES INtERNAS COm PLACAS tIPO ESmALtADA PADRÃO POPULAR DE DImENSÕES 20X20 Cm, ARGAmASSA tIPO AC I, APLICADAS Em AmBIENtES DE ÁREA mAIOR QUE 5 m2 NA ALtURA INtEIRA DAS PAREDES. AF_06/2014</v>
          </cell>
          <cell r="C5709" t="str">
            <v>m²</v>
          </cell>
          <cell r="D5709">
            <v>36.47</v>
          </cell>
        </row>
        <row r="5710">
          <cell r="A5710">
            <v>93394</v>
          </cell>
          <cell r="B5710" t="str">
            <v>REVEStImENtO CERÂmICO PARA PAREDES INtERNAS COm PLACAS tIPO ESmALtADA PADRÃO POPULAR DE DImENSÕES 20X20 Cm, ARGAmASSA tIPO AC I, APLICADAS Em AmBIENtES DE ÁREA mENOR QUE 5 m2 A mEIA ALtURA DAS PAREDES. AF_06/2014</v>
          </cell>
          <cell r="C5710" t="str">
            <v>m²</v>
          </cell>
          <cell r="D5710">
            <v>46.06</v>
          </cell>
        </row>
        <row r="5711">
          <cell r="A5711">
            <v>93395</v>
          </cell>
          <cell r="B5711" t="str">
            <v>REVEStImENtO CERÂmICO PARA PAREDES INtERNAS COm PLACAS tIPO ESmALtADA PADRÃO POPULAR DE DImENSÕES 20X20 Cm, ARGAmASSA tIPO AC I, APLICADAS Em AmBIENtES DE ÁREA mAIOR QUE 5 m2 A mEIA ALtURA DAS PAREDES. AF_06/2014</v>
          </cell>
          <cell r="C5711" t="str">
            <v>m²</v>
          </cell>
          <cell r="D5711">
            <v>42.89</v>
          </cell>
        </row>
        <row r="5712">
          <cell r="A5712">
            <v>99194</v>
          </cell>
          <cell r="B5712" t="str">
            <v>REVEStImENtO CERÂmICO PARA PAREDES INtERNAS COm PLACAS tIPO ESmALtADA PADRÃO POPULAR DE DImENSÕES 20X20 Cm, ARGAmASSA tIPO AC III, APLICADAS Em AmBIENtES DE ÁREA mENOR QUE 5 m2 NA ALtURA INtEIRA DAS PAREDES. AF_06/2014</v>
          </cell>
          <cell r="C5712" t="str">
            <v>m²</v>
          </cell>
          <cell r="D5712">
            <v>47.51</v>
          </cell>
        </row>
        <row r="5713">
          <cell r="A5713">
            <v>99195</v>
          </cell>
          <cell r="B5713" t="str">
            <v>REVEStImENtO CERÂmICO PARA PAREDES INtERNAS COm PLACAS tIPO ESmALtADA PADRÃO POPULAR DE DImENSÕES 20X20 Cm, ARGAmASSA tIPO AC III, APLICADAS Em AmBIENtES DE ÁREA mAIOR QUE 5 m2 NA ALtURA INtEIRA DAS PAREDES. AF_06/2014</v>
          </cell>
          <cell r="C5713" t="str">
            <v>m²</v>
          </cell>
          <cell r="D5713">
            <v>40.450000000000003</v>
          </cell>
        </row>
        <row r="5714">
          <cell r="A5714">
            <v>99196</v>
          </cell>
          <cell r="B5714" t="str">
            <v>REVEStImENtO CERÂmICO PARA PAREDES INtERNAS COm PLACAS tIPO ESmALtADA PADRÃO POPULAR DE DImENSÕES 20X20 Cm, ARGAmASSA tIPO AC III, APLICADAS Em AmBIENtES DE ÁREA mENOR QUE 5 m2 A mEIA ALtURA DAS PAREDES. AF_06/2014</v>
          </cell>
          <cell r="C5714" t="str">
            <v>m²</v>
          </cell>
          <cell r="D5714">
            <v>50.04</v>
          </cell>
        </row>
        <row r="5715">
          <cell r="A5715">
            <v>99198</v>
          </cell>
          <cell r="B5715" t="str">
            <v>REVEStImENtO CERÂmICO PARA PAREDES INtERNAS COm PLACAS tIPO ESmALtADA PADRÃO POPULAR DE DImENSÕES 20X20 Cm, ARGAmASSA tIPO AC III, APLICADAS Em AmBIENtES DE ÁREA mAIOR QUE 5 m2 A mEIA ALtURA DAS PAREDES. AF_06/2014</v>
          </cell>
          <cell r="C5715" t="str">
            <v>m²</v>
          </cell>
          <cell r="D5715">
            <v>46.87</v>
          </cell>
        </row>
        <row r="5716">
          <cell r="A5716">
            <v>84088</v>
          </cell>
          <cell r="B5716" t="str">
            <v>PEItORIL Em mARmORE BRANCO, LARGURA DE 15Cm, ASSENtADO COm ARGAmASSA tRACO 1:4 (CImENtO E AREIA mEDIA), PREPARO mANUAL DA ARGAmASSA</v>
          </cell>
          <cell r="C5716" t="str">
            <v>m</v>
          </cell>
          <cell r="D5716">
            <v>100.24</v>
          </cell>
        </row>
        <row r="5717">
          <cell r="A5717">
            <v>84089</v>
          </cell>
          <cell r="B5717" t="str">
            <v>PEItORIL Em mARmORE BRANCO, LARGURA DE 25Cm, ASSENtADO COm ARGAmASSA tRACO 1:3 (CImENtO E AREIA mEDIA), PREPARO mANUAL DA ARGAmASSA</v>
          </cell>
          <cell r="C5717" t="str">
            <v>m</v>
          </cell>
          <cell r="D5717">
            <v>141.44999999999999</v>
          </cell>
        </row>
        <row r="5718">
          <cell r="A5718">
            <v>40675</v>
          </cell>
          <cell r="B5718" t="str">
            <v>ASSENtAmENtO DE PEItORIL COm ARGAmASSA DE CImENtO COLANtE</v>
          </cell>
          <cell r="C5718" t="str">
            <v>m</v>
          </cell>
          <cell r="D5718">
            <v>4.74</v>
          </cell>
        </row>
        <row r="5719">
          <cell r="A5719">
            <v>84093</v>
          </cell>
          <cell r="B5719" t="str">
            <v>tABEIRA DE mADEIRA LEI, 1A QUALIDADE, 2,5X30,0Cm PARA BEIRAL DE tELhADO</v>
          </cell>
          <cell r="C5719" t="str">
            <v>m</v>
          </cell>
          <cell r="D5719">
            <v>47.88</v>
          </cell>
        </row>
        <row r="5720">
          <cell r="A5720">
            <v>96112</v>
          </cell>
          <cell r="B5720" t="str">
            <v>FORRO Em mADEIRA PINUS, PARA AmBIENtES RESIDENCIAIS, INCLUSIVE EStRUtURA DE FIXAÇÃO. AF_05/2017</v>
          </cell>
          <cell r="C5720" t="str">
            <v>m²</v>
          </cell>
          <cell r="D5720">
            <v>126.29</v>
          </cell>
        </row>
        <row r="5721">
          <cell r="A5721">
            <v>96117</v>
          </cell>
          <cell r="B5721" t="str">
            <v>FORRO Em mADEIRA PINUS, PARA AmBIENtES COmERCIAIS, INCLUSIVE EStRUtURA DE FIXAÇÃO. AF_05/2017</v>
          </cell>
          <cell r="C5721" t="str">
            <v>m²</v>
          </cell>
          <cell r="D5721">
            <v>155.51</v>
          </cell>
        </row>
        <row r="5722">
          <cell r="A5722">
            <v>96122</v>
          </cell>
          <cell r="B5722" t="str">
            <v>ACABAmENtOS PARA FORRO (RODA-FORRO Em mADEIRA PINUS). AF_05/2017</v>
          </cell>
          <cell r="C5722" t="str">
            <v>m</v>
          </cell>
          <cell r="D5722">
            <v>38.380000000000003</v>
          </cell>
        </row>
        <row r="5723">
          <cell r="A5723">
            <v>96109</v>
          </cell>
          <cell r="B5723" t="str">
            <v>FORRO Em PLACAS DE GESSO, PARA AmBIENtES RESIDENCIAIS. AF_05/2017_P</v>
          </cell>
          <cell r="C5723" t="str">
            <v>m²</v>
          </cell>
          <cell r="D5723">
            <v>41.17</v>
          </cell>
        </row>
        <row r="5724">
          <cell r="A5724">
            <v>96110</v>
          </cell>
          <cell r="B5724" t="str">
            <v>FORRO Em DRYWALL, PARA AmBIENtES RESIDENCIAIS, INCLUSIVE EStRUtURA DE FIXAÇÃO. AF_05/2017_P</v>
          </cell>
          <cell r="C5724" t="str">
            <v>m²</v>
          </cell>
          <cell r="D5724">
            <v>59.48</v>
          </cell>
        </row>
        <row r="5725">
          <cell r="A5725">
            <v>96113</v>
          </cell>
          <cell r="B5725" t="str">
            <v>FORRO Em PLACAS DE GESSO, PARA AmBIENtES COmERCIAIS. AF_05/2017_P</v>
          </cell>
          <cell r="C5725" t="str">
            <v>m²</v>
          </cell>
          <cell r="D5725">
            <v>36.54</v>
          </cell>
        </row>
        <row r="5726">
          <cell r="A5726">
            <v>96114</v>
          </cell>
          <cell r="B5726" t="str">
            <v>FORRO Em DRYWALL, PARA AmBIENtES COmERCIAIS, INCLUSIVE EStRUtURA DE FIXAÇÃO. AF_05/2017_P</v>
          </cell>
          <cell r="C5726" t="str">
            <v>m²</v>
          </cell>
          <cell r="D5726">
            <v>60.55</v>
          </cell>
        </row>
        <row r="5727">
          <cell r="A5727">
            <v>96120</v>
          </cell>
          <cell r="B5727" t="str">
            <v>ACABAmENtOS PARA FORRO (mOLDURA DE GESSO). AF_05/2017</v>
          </cell>
          <cell r="C5727" t="str">
            <v>m</v>
          </cell>
          <cell r="D5727">
            <v>2.83</v>
          </cell>
        </row>
        <row r="5728">
          <cell r="A5728">
            <v>96123</v>
          </cell>
          <cell r="B5728" t="str">
            <v>ACABAmENtOS PARA FORRO (mOLDURA Em DRYWALL, COm LARGURA DE 15 Cm). AF_05/2017_P</v>
          </cell>
          <cell r="C5728" t="str">
            <v>m</v>
          </cell>
          <cell r="D5728">
            <v>23.93</v>
          </cell>
        </row>
        <row r="5729">
          <cell r="A5729">
            <v>99054</v>
          </cell>
          <cell r="B5729" t="str">
            <v>ACABAmENtOS PARA FORRO (SANCA DE GESSO mONtADA NA OBRA). AF_05/2017_P</v>
          </cell>
          <cell r="C5729" t="str">
            <v>m²</v>
          </cell>
          <cell r="D5729">
            <v>50.62</v>
          </cell>
        </row>
        <row r="5730">
          <cell r="A5730">
            <v>72200</v>
          </cell>
          <cell r="B5730" t="str">
            <v>REVEStImENtO Em LAmINADO mELAmINICO tEXtURIZADO, ESPESSURA 0,8 mm, FIXADO COm COLA</v>
          </cell>
          <cell r="C5730" t="str">
            <v>m²</v>
          </cell>
          <cell r="D5730">
            <v>94.55</v>
          </cell>
        </row>
        <row r="5731">
          <cell r="A5731" t="str">
            <v>73807/1</v>
          </cell>
          <cell r="B5731" t="str">
            <v>CORRImAO Em mARmORItE, LARGURA 15Cm</v>
          </cell>
          <cell r="C5731" t="str">
            <v>m</v>
          </cell>
          <cell r="D5731">
            <v>103.34</v>
          </cell>
        </row>
        <row r="5732">
          <cell r="A5732">
            <v>72201</v>
          </cell>
          <cell r="B5732" t="str">
            <v>RECOLOCACO DE FORROS Em REGUA DE PVC E PERFIS, CONSIDERANDO REAPROVEItAmENtO DO mAtERIAL</v>
          </cell>
          <cell r="C5732" t="str">
            <v>m²</v>
          </cell>
          <cell r="D5732">
            <v>14.08</v>
          </cell>
        </row>
        <row r="5733">
          <cell r="A5733">
            <v>96111</v>
          </cell>
          <cell r="B5733" t="str">
            <v>FORRO Em RÉGUAS DE PVC, FRISADO, PARA AmBIENtES RESIDENCIAIS, INCLUSIVE EStRUtURA DE FIXAÇÃO. AF_05/2017_P</v>
          </cell>
          <cell r="C5733" t="str">
            <v>m²</v>
          </cell>
          <cell r="D5733">
            <v>39.01</v>
          </cell>
        </row>
        <row r="5734">
          <cell r="A5734">
            <v>96116</v>
          </cell>
          <cell r="B5734" t="str">
            <v>FORRO Em RÉGUAS DE PVC, FRISADO, PARA AmBIENtES COmERCIAIS, INCLUSIVE EStRUtURA DE FIXAÇÃO. AF_05/2017_P</v>
          </cell>
          <cell r="C5734" t="str">
            <v>m²</v>
          </cell>
          <cell r="D5734">
            <v>42.36</v>
          </cell>
        </row>
        <row r="5735">
          <cell r="A5735">
            <v>96121</v>
          </cell>
          <cell r="B5735" t="str">
            <v>ACABAmENtOS PARA FORRO (RODA-FORRO Em PERFIL mEtÁLICO E PLÁStICO). AF_05/2017</v>
          </cell>
          <cell r="C5735" t="str">
            <v>m</v>
          </cell>
          <cell r="D5735">
            <v>7.37</v>
          </cell>
        </row>
        <row r="5736">
          <cell r="A5736">
            <v>96485</v>
          </cell>
          <cell r="B5736" t="str">
            <v>FORRO Em RÉGUAS DE PVC, LISO, PARA AmBIENtES RESIDENCIAIS, INCLUSIVE EStRUtURA DE FIXAÇÃO. AF_05/2017_P</v>
          </cell>
          <cell r="C5736" t="str">
            <v>m²</v>
          </cell>
          <cell r="D5736">
            <v>44.52</v>
          </cell>
        </row>
        <row r="5737">
          <cell r="A5737">
            <v>96486</v>
          </cell>
          <cell r="B5737" t="str">
            <v>FORRO DE PVC, LISO, PARA AmBIENtES COmERCIAIS, INCLUSIVE EStRUtURA DE FIXAÇÃO. AF_05/2017_P</v>
          </cell>
          <cell r="C5737" t="str">
            <v>m²</v>
          </cell>
          <cell r="D5737">
            <v>48.21</v>
          </cell>
        </row>
        <row r="5738">
          <cell r="A5738">
            <v>72198</v>
          </cell>
          <cell r="B5738" t="str">
            <v>ISOLAmENtO tERmICO COm ARGAmASSA tRACO 1:3 (CImENtO E AREIA GROSSA NAO PENEIRADA), COm ADICAO DE PEROLAS DE ISOPOR, ESPESSURA 6Cm, PREPARO mANUAL DA ARGAmASSA</v>
          </cell>
          <cell r="C5738" t="str">
            <v>m²</v>
          </cell>
          <cell r="D5738">
            <v>112.12</v>
          </cell>
        </row>
        <row r="5739">
          <cell r="A5739" t="str">
            <v>73833/1</v>
          </cell>
          <cell r="B5739" t="str">
            <v>ISOLAmENtO tERmICO COm mANtA DE LA DE VIDRO, ESPESSURA 2,5Cm</v>
          </cell>
          <cell r="C5739" t="str">
            <v>m²</v>
          </cell>
          <cell r="D5739">
            <v>58.81</v>
          </cell>
        </row>
        <row r="5740">
          <cell r="A5740">
            <v>83730</v>
          </cell>
          <cell r="B5740" t="str">
            <v>REPARO EStRUtURAL DE EStRUtURAS DE CONCREtO COm ARGAmASSA POLImERICA DE ALtO DESEmPENhO, E=2 Cm</v>
          </cell>
          <cell r="C5740" t="str">
            <v>m²</v>
          </cell>
          <cell r="D5740">
            <v>177.9</v>
          </cell>
        </row>
        <row r="5741">
          <cell r="A5741">
            <v>83736</v>
          </cell>
          <cell r="B5741" t="str">
            <v>REPARO/COLAGEm DE EStRUtURAS DE CONCREtO COm ADESIVO EStRUtURAL A BASE DE EPOXI, E=2 mm</v>
          </cell>
          <cell r="C5741" t="str">
            <v>m²</v>
          </cell>
          <cell r="D5741">
            <v>166.23</v>
          </cell>
        </row>
        <row r="5742">
          <cell r="A5742">
            <v>91514</v>
          </cell>
          <cell r="B5742" t="str">
            <v>EStUCAmENtO DE PANOS DE FAChADA SEm VÃOS DO SIStEmA DE PAREDES DE CONCREtO Em EDIFICAÇÕES DE mÚLtIPLOS PAVImENtOS. AF_06/2015</v>
          </cell>
          <cell r="C5742" t="str">
            <v>m²</v>
          </cell>
          <cell r="D5742">
            <v>6.03</v>
          </cell>
        </row>
        <row r="5743">
          <cell r="A5743">
            <v>91515</v>
          </cell>
          <cell r="B5743" t="str">
            <v>EStUCAmENtO DE PANOS DE FAChADA COm VÃOS DO SIStEmA DE PAREDES DE CONCREtO Em EDIFICAÇÕES DE mÚLtIPLOS PAVImENtOS. AF_06/2015</v>
          </cell>
          <cell r="C5743" t="str">
            <v>m²</v>
          </cell>
          <cell r="D5743">
            <v>7.99</v>
          </cell>
        </row>
        <row r="5744">
          <cell r="A5744">
            <v>91516</v>
          </cell>
          <cell r="B5744" t="str">
            <v>EStUCAmENtO DE SUPERFÍCIE EXtERNA DA SACADA DO SIStEmA DE PAREDES DE CONCREtO Em EDIFICAÇÕES DE mÚLtIPLOS PAVImENtOS. AF_06/2015</v>
          </cell>
          <cell r="C5744" t="str">
            <v>m²</v>
          </cell>
          <cell r="D5744">
            <v>11.69</v>
          </cell>
        </row>
        <row r="5745">
          <cell r="A5745">
            <v>91517</v>
          </cell>
          <cell r="B5745" t="str">
            <v>EStUCAmENtO DE PANOS DE FAChADA SEm VÃOS DO SIStEmA DE PAREDES DE CONCREtO Em EDIFICAÇÕES DE PAVImENtO ÚNICO. AF_06/2015</v>
          </cell>
          <cell r="C5745" t="str">
            <v>m²</v>
          </cell>
          <cell r="D5745">
            <v>13.03</v>
          </cell>
        </row>
        <row r="5746">
          <cell r="A5746">
            <v>91519</v>
          </cell>
          <cell r="B5746" t="str">
            <v>EStUCAmENtO DE PANOS DE FAChADA COm VÃOS DO SIStEmA DE PAREDES DE CONCREtO Em EDIFICAÇÕES DE PAVImENtO ÚNICO. AF_06/2015</v>
          </cell>
          <cell r="C5746" t="str">
            <v>m²</v>
          </cell>
          <cell r="D5746">
            <v>14.97</v>
          </cell>
        </row>
        <row r="5747">
          <cell r="A5747">
            <v>91520</v>
          </cell>
          <cell r="B5747" t="str">
            <v>EStUCAmENtO DE DENSIDADE BAIXA NAS FACES INtERNAS DE PAREDES DO SIStEmA DE PAREDES DE CONCREtO. AF_06/2015</v>
          </cell>
          <cell r="C5747" t="str">
            <v>m²</v>
          </cell>
          <cell r="D5747">
            <v>2.16</v>
          </cell>
        </row>
        <row r="5748">
          <cell r="A5748">
            <v>91522</v>
          </cell>
          <cell r="B5748" t="str">
            <v>EStUCAmENtO, PARA QUALQUER REVEStImENtO, Em tEtO DO SIStEmA DE PAREDES DE CONCREtO. AF_06/2015</v>
          </cell>
          <cell r="C5748" t="str">
            <v>m²</v>
          </cell>
          <cell r="D5748">
            <v>2.59</v>
          </cell>
        </row>
        <row r="5749">
          <cell r="A5749">
            <v>91525</v>
          </cell>
          <cell r="B5749" t="str">
            <v>EStUCAmENtO DE DENSIDADE ALtA, NAS FACES INtERNAS DE PAREDES DO SIStEmA DE PAREDES DE CONCREtO. AF_06/2015</v>
          </cell>
          <cell r="C5749" t="str">
            <v>m²</v>
          </cell>
          <cell r="D5749">
            <v>4.6100000000000003</v>
          </cell>
        </row>
        <row r="5750">
          <cell r="A5750">
            <v>87280</v>
          </cell>
          <cell r="B5750" t="str">
            <v>ARGAmASSA tRAÇO 1:7 (Em VOLUmE DE CImENtO E AREIA mÉDIA ÚmIDA) COm ADIÇÃO DE PLAStIFICANtE PARA EmBOÇO/mASSA ÚNICA/ASSENtAmENtO DE ALVENARIA DE VEDAÇÃO, PREPARO mECÂNICO COm BEtONEIRA 400 L. AF_08/2019</v>
          </cell>
          <cell r="C5750" t="str">
            <v>m³</v>
          </cell>
          <cell r="D5750">
            <v>307.06</v>
          </cell>
        </row>
        <row r="5751">
          <cell r="A5751">
            <v>87281</v>
          </cell>
          <cell r="B5751" t="str">
            <v>ARGAmASSA tRAÇO 1:7 (Em VOLUmE DE CImENtO E AREIA mÉDIA ÚmIDA) COm ADIÇÃO DE PLAStIFICANtE PARA EmBOÇO/mASSA ÚNICA/ASSENtAmENtO DE ALVENARIA DE VEDAÇÃO, PREPARO mECÂNICO COm BEtONEIRA 600 L. AF_08/2019</v>
          </cell>
          <cell r="C5751" t="str">
            <v>m³</v>
          </cell>
          <cell r="D5751">
            <v>299.83999999999997</v>
          </cell>
        </row>
        <row r="5752">
          <cell r="A5752">
            <v>87283</v>
          </cell>
          <cell r="B5752" t="str">
            <v>ARGAmASSA tRAÇO 1:6 (Em VOLUmE DE CImENtO E AREIA mÉDIA ÚmIDA) COm ADIÇÃO DE PLAStIFICANtE PARA EmBOÇO/mASSA ÚNICA/ASSENtAmENtO DE ALVENARIA DE VEDAÇÃO, PREPARO mECÂNICO COm BEtONEIRA 400 L. AF_08/2019</v>
          </cell>
          <cell r="C5752" t="str">
            <v>m³</v>
          </cell>
          <cell r="D5752">
            <v>317.33999999999997</v>
          </cell>
        </row>
        <row r="5753">
          <cell r="A5753">
            <v>87284</v>
          </cell>
          <cell r="B5753" t="str">
            <v>ARGAmASSA tRAÇO 1:6 (Em VOLUmE DE CImENtO E AREIA mÉDIA ÚmIDA) COm ADIÇÃO DE PLAStIFICANtE PARA EmBOÇO/mASSA ÚNICA/ASSENtAmENtO DE ALVENARIA DE VEDAÇÃO, PREPARO mECÂNICO COm BEtONEIRA 600 L. AF_08/2019</v>
          </cell>
          <cell r="C5753" t="str">
            <v>m³</v>
          </cell>
          <cell r="D5753">
            <v>309.2</v>
          </cell>
        </row>
        <row r="5754">
          <cell r="A5754">
            <v>87286</v>
          </cell>
          <cell r="B5754" t="str">
            <v>ARGAmASSA tRAÇO 1:1:6 (Em VOLUmE DE CImENtO, CAL E AREIA mÉDIA ÚmIDA) PARA EmBOÇO/mASSA ÚNICA/ASSENtAmENtO DE ALVENARIA DE VEDAÇÃO, PREPARO mECÂNICO COm BEtONEIRA 400 L. AF_08/2019</v>
          </cell>
          <cell r="C5754" t="str">
            <v>m³</v>
          </cell>
          <cell r="D5754">
            <v>362.22</v>
          </cell>
        </row>
        <row r="5755">
          <cell r="A5755">
            <v>87287</v>
          </cell>
          <cell r="B5755" t="str">
            <v>ARGAmASSA tRAÇO 1:1:6 (Em VOLUmE DE CImENtO, CAL E AREIA mÉDIA ÚmIDA) PARA EmBOÇO/mASSA ÚNICA/ASSENtAmENtO DE ALVENARIA DE VEDAÇÃO, PREPARO mECÂNICO COm BEtONEIRA 600 L. AF_08/2019</v>
          </cell>
          <cell r="C5755" t="str">
            <v>m³</v>
          </cell>
          <cell r="D5755">
            <v>344.96</v>
          </cell>
        </row>
        <row r="5756">
          <cell r="A5756">
            <v>87289</v>
          </cell>
          <cell r="B5756" t="str">
            <v>ARGAmASSA tRAÇO 1:1,5:7,5 (Em VOLUmE DE CImENtO, CAL E AREIA mÉDIA ÚmIDA) PARA EmBOÇO/mASSA ÚNICA/ASSENtAmENtO DE ALVENARIA DE VEDAÇÃO, PREPARO mECÂNICO COm BEtONEIRA 400 L. AF_08/2019</v>
          </cell>
          <cell r="C5756" t="str">
            <v>m³</v>
          </cell>
          <cell r="D5756">
            <v>342.26</v>
          </cell>
        </row>
        <row r="5757">
          <cell r="A5757">
            <v>87290</v>
          </cell>
          <cell r="B5757" t="str">
            <v>ARGAmASSA tRAÇO 1:1,5:7,5 (Em VOLUmE DE CImENtO, CAL E AREIA mÉDIA ÚmIDA) PARA EmBOÇO/mASSA ÚNICA/ASSENtAmENtO DE ALVENARIA DE VEDAÇÃO, PREPARO mECÂNICO COm BEtONEIRA 600 L. AF_08/2019</v>
          </cell>
          <cell r="C5757" t="str">
            <v>m³</v>
          </cell>
          <cell r="D5757">
            <v>332.54</v>
          </cell>
        </row>
        <row r="5758">
          <cell r="A5758">
            <v>87292</v>
          </cell>
          <cell r="B5758" t="str">
            <v>ARGAmASSA tRAÇO 1:2:8 (Em VOLUmE DE CImENtO, CAL E AREIA mÉDIA ÚmIDA) PARA EmBOÇO/mASSA ÚNICA/ASSENtAmENtO DE ALVENARIA DE VEDAÇÃO, PREPARO mECÂNICO COm BEtONEIRA 400 L. AF_08/2019</v>
          </cell>
          <cell r="C5758" t="str">
            <v>m³</v>
          </cell>
          <cell r="D5758">
            <v>341.67</v>
          </cell>
        </row>
        <row r="5759">
          <cell r="A5759">
            <v>87294</v>
          </cell>
          <cell r="B5759" t="str">
            <v>ARGAmASSA tRAÇO 1:2:9 (Em VOLUmE DE CImENtO, CAL E AREIA mÉDIA ÚmIDA) PARA EmBOÇO/mASSA ÚNICA/ASSENtAmENtO DE ALVENARIA DE VEDAÇÃO, PREPARO mECÂNICO COm BEtONEIRA 600 L. AF_08/2019</v>
          </cell>
          <cell r="C5759" t="str">
            <v>m³</v>
          </cell>
          <cell r="D5759">
            <v>327.06</v>
          </cell>
        </row>
        <row r="5760">
          <cell r="A5760">
            <v>87295</v>
          </cell>
          <cell r="B5760" t="str">
            <v>ARGAmASSA tRAÇO 1:3:12 (Em VOLUmE DE CImENtO, CAL E AREIA mÉDIA ÚmIDA) PARA EmBOÇO/mASSA ÚNICA/ASSENtAmENtO DE ALVENARIA DE VEDAÇÃO, PREPARO mECÂNICO COm BEtONEIRA 400 L. AF_08/2019</v>
          </cell>
          <cell r="C5760" t="str">
            <v>m³</v>
          </cell>
          <cell r="D5760">
            <v>334.56</v>
          </cell>
        </row>
        <row r="5761">
          <cell r="A5761">
            <v>87296</v>
          </cell>
          <cell r="B5761" t="str">
            <v>ARGAmASSA tRAÇO 1:3:12 (Em VOLUmE DE CImENtO, CAL E AREIA mÉDIA ÚmIDA) PARA EmBOÇO/mASSA ÚNICA/ASSENtAmENtO DE ALVENARIA DE VEDAÇÃO, PREPARO mECÂNICO COm BEtONEIRA 600 L. AF_08/2019</v>
          </cell>
          <cell r="C5761" t="str">
            <v>m³</v>
          </cell>
          <cell r="D5761">
            <v>309.52</v>
          </cell>
        </row>
        <row r="5762">
          <cell r="A5762">
            <v>87298</v>
          </cell>
          <cell r="B5762" t="str">
            <v>ARGAmASSA tRAÇO 1:3 (Em VOLUmE DE CImENtO E AREIA mÉDIA ÚmIDA) PARA CONtRAPISO, PREPARO mECÂNICO COm BEtONEIRA 400 L. AF_08/2019</v>
          </cell>
          <cell r="C5762" t="str">
            <v>m³</v>
          </cell>
          <cell r="D5762">
            <v>458.49</v>
          </cell>
        </row>
        <row r="5763">
          <cell r="A5763">
            <v>87299</v>
          </cell>
          <cell r="B5763" t="str">
            <v>ARGAmASSA tRAÇO 1:3 (Em VOLUmE DE CImENtO E AREIA mÉDIA ÚmIDA) PARA CONtRAPISO, PREPARO mECÂNICO COm BEtONEIRA 600 L. AF_08/2019</v>
          </cell>
          <cell r="C5763" t="str">
            <v>m³</v>
          </cell>
          <cell r="D5763">
            <v>301.56</v>
          </cell>
        </row>
        <row r="5764">
          <cell r="A5764">
            <v>87301</v>
          </cell>
          <cell r="B5764" t="str">
            <v>ARGAmASSA tRAÇO 1:4 (Em VOLUmE DE CImENtO E AREIA mÉDIA ÚmIDA) PARA CONtRAPISO, PREPARO mECÂNICO COm BEtONEIRA 400 L. AF_08/2019</v>
          </cell>
          <cell r="C5764" t="str">
            <v>m³</v>
          </cell>
          <cell r="D5764">
            <v>414.34</v>
          </cell>
        </row>
        <row r="5765">
          <cell r="A5765">
            <v>87302</v>
          </cell>
          <cell r="B5765" t="str">
            <v>ARGAmASSA tRAÇO 1:4 (Em VOLUmE DE CImENtO E AREIA mÉDIA ÚmIDA) PARA CONtRAPISO, PREPARO mECÂNICO COm BEtONEIRA 600 L. AF_08/2019</v>
          </cell>
          <cell r="C5765" t="str">
            <v>m³</v>
          </cell>
          <cell r="D5765">
            <v>404.73</v>
          </cell>
        </row>
        <row r="5766">
          <cell r="A5766">
            <v>87304</v>
          </cell>
          <cell r="B5766" t="str">
            <v>ARGAmASSA tRAÇO 1:5 (Em VOLUmE DE CImENtO E AREIA mÉDIA ÚmIDA) PARA CONtRAPISO, PREPARO mECÂNICO COm BEtONEIRA 400 L. AF_08/2019</v>
          </cell>
          <cell r="C5766" t="str">
            <v>m³</v>
          </cell>
          <cell r="D5766">
            <v>373.86</v>
          </cell>
        </row>
        <row r="5767">
          <cell r="A5767">
            <v>87305</v>
          </cell>
          <cell r="B5767" t="str">
            <v>ARGAmASSA tRAÇO 1:5 (Em VOLUmE DE CImENtO E AREIA mÉDIA ÚmIDA) PARA CONtRAPISO, PREPARO mECÂNICO COm BEtONEIRA 600 L. AF_08/2019</v>
          </cell>
          <cell r="C5767" t="str">
            <v>m³</v>
          </cell>
          <cell r="D5767">
            <v>373.8</v>
          </cell>
        </row>
        <row r="5768">
          <cell r="A5768">
            <v>87307</v>
          </cell>
          <cell r="B5768" t="str">
            <v>ARGAmASSA tRAÇO 1:6 (Em VOLUmE DE CImENtO E AREIA mÉDIA ÚmIDA) PARA CONtRAPISO, PREPARO mECÂNICO COm BEtONEIRA 400 L. AF_08/2019</v>
          </cell>
          <cell r="C5768" t="str">
            <v>m³</v>
          </cell>
          <cell r="D5768">
            <v>357.43</v>
          </cell>
        </row>
        <row r="5769">
          <cell r="A5769">
            <v>87308</v>
          </cell>
          <cell r="B5769" t="str">
            <v>ARGAmASSA tRAÇO 1:6 (Em VOLUmE DE CImENtO E AREIA mÉDIA ÚmIDA) PARA CONtRAPISO, PREPARO mECÂNICO COm BEtONEIRA 600 L. AF_08/2019</v>
          </cell>
          <cell r="C5769" t="str">
            <v>m³</v>
          </cell>
          <cell r="D5769">
            <v>347.77</v>
          </cell>
        </row>
        <row r="5770">
          <cell r="A5770">
            <v>87310</v>
          </cell>
          <cell r="B5770" t="str">
            <v>ARGAmASSA tRAÇO 1:5 (Em VOLUmE DE CImENtO E AREIA GROSSA ÚmIDA) PARA ChAPISCO CONVENCIONAL, PREPARO mECÂNICO COm BEtONEIRA 400 L. AF_08/2019</v>
          </cell>
          <cell r="C5770" t="str">
            <v>m³</v>
          </cell>
          <cell r="D5770">
            <v>315.05</v>
          </cell>
        </row>
        <row r="5771">
          <cell r="A5771">
            <v>87311</v>
          </cell>
          <cell r="B5771" t="str">
            <v>ARGAmASSA tRAÇO 1:5 (Em VOLUmE DE CImENtO E AREIA GROSSA ÚmIDA) PARA ChAPISCO CONVENCIONAL, PREPARO mECÂNICO COm BEtONEIRA 600 L. AF_08/2019</v>
          </cell>
          <cell r="C5771" t="str">
            <v>m³</v>
          </cell>
          <cell r="D5771">
            <v>305.45</v>
          </cell>
        </row>
        <row r="5772">
          <cell r="A5772">
            <v>87313</v>
          </cell>
          <cell r="B5772" t="str">
            <v>ARGAmASSA tRAÇO 1:3 (Em VOLUmE DE CImENtO E AREIA GROSSA ÚmIDA) PARA ChAPISCO CONVENCIONAL, PREPARO mECÂNICO COm BEtONEIRA 400 L. AF_08/2019</v>
          </cell>
          <cell r="C5772" t="str">
            <v>m³</v>
          </cell>
          <cell r="D5772">
            <v>375.33</v>
          </cell>
        </row>
        <row r="5773">
          <cell r="A5773">
            <v>87314</v>
          </cell>
          <cell r="B5773" t="str">
            <v>ARGAmASSA tRAÇO 1:3 (Em VOLUmE DE CImENtO E AREIA GROSSA ÚmIDA) PARA ChAPISCO CONVENCIONAL, PREPARO mECÂNICO COm BEtONEIRA 600 L. AF_08/2019</v>
          </cell>
          <cell r="C5773" t="str">
            <v>m³</v>
          </cell>
          <cell r="D5773">
            <v>366.97</v>
          </cell>
        </row>
        <row r="5774">
          <cell r="A5774">
            <v>87316</v>
          </cell>
          <cell r="B5774" t="str">
            <v>ARGAmASSA tRAÇO 1:4 (Em VOLUmE DE CImENtO E AREIA GROSSA ÚmIDA) PARA ChAPISCO CONVENCIONAL, PREPARO mECÂNICO COm BEtONEIRA 400 L. AF_08/2019</v>
          </cell>
          <cell r="C5774" t="str">
            <v>m³</v>
          </cell>
          <cell r="D5774">
            <v>344.67</v>
          </cell>
        </row>
        <row r="5775">
          <cell r="A5775">
            <v>87317</v>
          </cell>
          <cell r="B5775" t="str">
            <v>ARGAmASSA tRAÇO 1:4 (Em VOLUmE DE CImENtO E AREIA GROSSA ÚmIDA) PARA ChAPISCO CONVENCIONAL, PREPARO mECÂNICO COm BEtONEIRA 600 L. AF_08/2019</v>
          </cell>
          <cell r="C5775" t="str">
            <v>m³</v>
          </cell>
          <cell r="D5775">
            <v>330.65</v>
          </cell>
        </row>
        <row r="5776">
          <cell r="A5776">
            <v>87319</v>
          </cell>
          <cell r="B5776" t="str">
            <v>ARGAmASSA tRAÇO 1:5 (Em VOLUmE DE CImENtO E AREIA GROSSA ÚmIDA) COm ADIÇÃO DE EmULSÃO POLImÉRICA PARA ChAPISCO ROLADO, PREPARO mECÂNICO COm BEtONEIRA 400 L. AF_08/2019</v>
          </cell>
          <cell r="C5776" t="str">
            <v>m³</v>
          </cell>
          <cell r="D5776">
            <v>2060.65</v>
          </cell>
        </row>
        <row r="5777">
          <cell r="A5777">
            <v>87320</v>
          </cell>
          <cell r="B5777" t="str">
            <v>ARGAmASSA tRAÇO 1:5 (Em VOLUmE DE CImENtO E AREIA GROSSA ÚmIDA) COm ADIÇÃO DE EmULSÃO POLImÉRICA PARA ChAPISCO ROLADO, PREPARO mECÂNICO COm BEtONEIRA 600 L. AF_08/2019</v>
          </cell>
          <cell r="C5777" t="str">
            <v>m³</v>
          </cell>
          <cell r="D5777">
            <v>2060.42</v>
          </cell>
        </row>
        <row r="5778">
          <cell r="A5778">
            <v>87322</v>
          </cell>
          <cell r="B5778" t="str">
            <v>ARGAmASSA tRAÇO 1:3 (Em VOLUmE DE CImENtO E AREIA GROSSA ÚmIDA) COm ADIÇÃO DE EmULSÃO POLImÉRICA PARA ChAPISCO ROLADO, PREPARO mECÂNICO COm BEtONEIRA 400 L. AF_08/2019</v>
          </cell>
          <cell r="C5778" t="str">
            <v>m³</v>
          </cell>
          <cell r="D5778">
            <v>2130.62</v>
          </cell>
        </row>
        <row r="5779">
          <cell r="A5779">
            <v>87323</v>
          </cell>
          <cell r="B5779" t="str">
            <v>ARGAmASSA tRAÇO 1:3 (Em VOLUmE DE CImENtO E AREIA GROSSA ÚmIDA) COm ADIÇÃO DE EmULSÃO POLImÉRICA PARA ChAPISCO ROLADO, PREPARO mECÂNICO COm BEtONEIRA 600 L. AF_08/2019</v>
          </cell>
          <cell r="C5779" t="str">
            <v>m³</v>
          </cell>
          <cell r="D5779">
            <v>2124.5100000000002</v>
          </cell>
        </row>
        <row r="5780">
          <cell r="A5780">
            <v>87325</v>
          </cell>
          <cell r="B5780" t="str">
            <v>ARGAmASSA tRAÇO 1:4 (Em VOLUmE DE CImENtO E AREIA GROSSA ÚmIDA) COm ADIÇÃO DE EmULSÃO POLImÉRICA PARA ChAPISCO ROLADO, PREPARO mECÂNICO COm BEtONEIRA 400 L. AF_08/2019</v>
          </cell>
          <cell r="C5780" t="str">
            <v>m³</v>
          </cell>
          <cell r="D5780">
            <v>2080.69</v>
          </cell>
        </row>
        <row r="5781">
          <cell r="A5781">
            <v>87326</v>
          </cell>
          <cell r="B5781" t="str">
            <v>ARGAmASSA tRAÇO 1:4 (Em VOLUmE DE CImENtO E AREIA GROSSA ÚmIDA) COm ADIÇÃO DE EmULSÃO POLImÉRICA PARA ChAPISCO ROLADO, PREPARO mECÂNICO COm BEtONEIRA 600 L. AF_08/2019</v>
          </cell>
          <cell r="C5781" t="str">
            <v>m³</v>
          </cell>
          <cell r="D5781">
            <v>2078.81</v>
          </cell>
        </row>
        <row r="5782">
          <cell r="A5782">
            <v>87327</v>
          </cell>
          <cell r="B5782" t="str">
            <v>ARGAmASSA tRAÇO 1:7 (Em VOLUmE DE CImENtO E AREIA mÉDIA ÚmIDA) COm ADIÇÃO DE PLAStIFICANtE PARA EmBOÇO/mASSA ÚNICA/ASSENtAmENtO DE ALVENARIA DE VEDAÇÃO, PREPARO mECÂNICO COm mIStURADOR DE EIXO hORIZONtAL DE 300 KG. AF_08/2019</v>
          </cell>
          <cell r="C5782" t="str">
            <v>m³</v>
          </cell>
          <cell r="D5782">
            <v>325.42</v>
          </cell>
        </row>
        <row r="5783">
          <cell r="A5783">
            <v>87328</v>
          </cell>
          <cell r="B5783" t="str">
            <v>ARGAmASSA tRAÇO 1:7 (Em VOLUmE DE CImENtO E AREIA mÉDIA ÚmIDA) COm ADIÇÃO DE PLAStIFICANtE PARA EmBOÇO/mASSA ÚNICA/ASSENtAmENtO DE ALVENARIA DE VEDAÇÃO, PREPARO mECÂNICO COm mIStURADOR DE EIXO hORIZONtAL DE 600 KG. AF_08/2019</v>
          </cell>
          <cell r="C5783" t="str">
            <v>m³</v>
          </cell>
          <cell r="D5783">
            <v>278.16000000000003</v>
          </cell>
        </row>
        <row r="5784">
          <cell r="A5784">
            <v>87329</v>
          </cell>
          <cell r="B5784" t="str">
            <v>ARGAmASSA tRAÇO 1:6 (Em VOLUmE DE CImENtO E AREIA mÉDIA ÚmIDA) COm ADIÇÃO DE PLAStIFICANtE PARA EmBOÇO/mASSA ÚNICA/ASSENtAmENtO DE ALVENARIA DE VEDAÇÃO, PREPARO mECÂNICO COm mIStURADOR DE EIXO hORIZONtAL DE 300 KG. AF_08/2019</v>
          </cell>
          <cell r="C5784" t="str">
            <v>m³</v>
          </cell>
          <cell r="D5784">
            <v>350.28</v>
          </cell>
        </row>
        <row r="5785">
          <cell r="A5785">
            <v>87330</v>
          </cell>
          <cell r="B5785" t="str">
            <v>ARGAmASSA tRAÇO 1:6 (Em VOLUmE DE CImENtO E AREIA mÉDIA ÚmIDA) COm ADIÇÃO DE PLAStIFICANtE PARA EmBOÇO/mASSA ÚNICA/ASSENtAmENtO DE ALVENARIA DE VEDAÇÃO, PREPARO mECÂNICO COm mIStURADOR DE EIXO hORIZONtAL DE 600 KG. AF_08/2019</v>
          </cell>
          <cell r="C5785" t="str">
            <v>m³</v>
          </cell>
          <cell r="D5785">
            <v>296.8</v>
          </cell>
        </row>
        <row r="5786">
          <cell r="A5786">
            <v>87331</v>
          </cell>
          <cell r="B5786" t="str">
            <v>ARGAmASSA tRAÇO 1:1:6 (Em VOLUmE DE CImENtO, CAL E AREIA mÉDIA ÚmIDA) PARA EmBOÇO/mASSA ÚNICA/ASSENtAmENtO DE ALVENARIA DE VEDAÇÃO, PREPARO mECÂNICO COm mIStURADOR DE EIXO hORIZONtAL DE 300 KG. AF_08/2019</v>
          </cell>
          <cell r="C5786" t="str">
            <v>m³</v>
          </cell>
          <cell r="D5786">
            <v>380.61</v>
          </cell>
        </row>
        <row r="5787">
          <cell r="A5787">
            <v>87332</v>
          </cell>
          <cell r="B5787" t="str">
            <v>ARGAmASSA tRAÇO 1:1:6 (Em VOLUmE DE CImENtO, CAL E AREIA mÉDIA ÚmIDA) PARA EmBOÇO/mASSA ÚNICA/ASSENtAmENtO DE ALVENARIA DE VEDAÇÃO, PREPARO mECÂNICO COm mIStURADOR DE EIXO hORIZONtAL DE 600 KG. AF_08/2019</v>
          </cell>
          <cell r="C5787" t="str">
            <v>m³</v>
          </cell>
          <cell r="D5787">
            <v>330.92</v>
          </cell>
        </row>
        <row r="5788">
          <cell r="A5788">
            <v>87333</v>
          </cell>
          <cell r="B5788" t="str">
            <v>ARGAmASSA tRAÇO 1:1,5:7,5 (Em VOLUmE DE CImENtO, CAL E AREIA mÉDIA ÚmIDA) PARA EmBOÇO/mASSA ÚNICA/ASSENtAmENtO DE ALVENARIA DE VEDAÇÃO, PREPARO mECÂNICO COm mIStURADOR DE EIXO hORIZONtAL DE 300 KG. AF_08/2019</v>
          </cell>
          <cell r="C5788" t="str">
            <v>m³</v>
          </cell>
          <cell r="D5788">
            <v>347.74</v>
          </cell>
        </row>
        <row r="5789">
          <cell r="A5789">
            <v>87334</v>
          </cell>
          <cell r="B5789" t="str">
            <v>ARGAmASSA tRAÇO 1:1,5:7,5 (Em VOLUmE DE CImENtO, CAL E AREIA mÉDIA ÚmIDA) PARA EmBOÇO/mASSA ÚNICA/ASSENtAmENtO DE ALVENARIA DE VEDAÇÃO, PREPARO mECÂNICO COm mIStURADOR DE EIXO hORIZONtAL DE 600 KG. AF_08/2019</v>
          </cell>
          <cell r="C5789" t="str">
            <v>m³</v>
          </cell>
          <cell r="D5789">
            <v>317.43</v>
          </cell>
        </row>
        <row r="5790">
          <cell r="A5790">
            <v>87335</v>
          </cell>
          <cell r="B5790" t="str">
            <v>ARGAmASSA tRAÇO 1:2:8 (Em VOLUmE DE CImENtO, CAL E AREIA mÉDIA ÚmIDA) PARA EmBOÇO/mASSA ÚNICA/ASSENtAmENtO DE ALVENARIA DE VEDAÇÃO, PREPARO mECÂNICO COm mIStURADOR DE EIXO hORIZONtAL DE 300 KG. AF_08/2019</v>
          </cell>
          <cell r="C5790" t="str">
            <v>m³</v>
          </cell>
          <cell r="D5790">
            <v>341.56</v>
          </cell>
        </row>
        <row r="5791">
          <cell r="A5791">
            <v>87336</v>
          </cell>
          <cell r="B5791" t="str">
            <v>ARGAmASSA tRAÇO 1:2:8 (Em VOLUmE DE CImENtO, CAL E AREIA mÉDIA ÚmIDA) PARA EmBOÇO/mASSA ÚNICA/ASSENtAmENtO DE ALVENARIA DE VEDAÇÃO, PREPARO mECÂNICO COm mIStURADOR DE EIXO hORIZONtAL DE 600 KG. AF_08/2019</v>
          </cell>
          <cell r="C5791" t="str">
            <v>m³</v>
          </cell>
          <cell r="D5791">
            <v>320.72000000000003</v>
          </cell>
        </row>
        <row r="5792">
          <cell r="A5792">
            <v>87337</v>
          </cell>
          <cell r="B5792" t="str">
            <v>ARGAmASSA tRAÇO 1:2:9 (Em VOLUmE DE CImENtO, CAL E AREIA mÉDIA ÚmIDA) PARA EmBOÇO/mASSA ÚNICA/ASSENtAmENtO DE ALVENARIA DE VEDAÇÃO, PREPARO mECÂNICO COm mIStURADOR DE EIXO hORIZONtAL DE 300 KG. AF_08/2019</v>
          </cell>
          <cell r="C5792" t="str">
            <v>m³</v>
          </cell>
          <cell r="D5792">
            <v>331.98</v>
          </cell>
        </row>
        <row r="5793">
          <cell r="A5793">
            <v>87338</v>
          </cell>
          <cell r="B5793" t="str">
            <v>ARGAmASSA tRAÇO 1:3:12 (Em VOLUmE DE CImENtO, CAL E AREIA mÉDIA ÚmIDA) PARA EmBOÇO/mASSA ÚNICA/ASSENtAmENtO DE ALVENARIA DE VEDAÇÃO, PREPARO mECÂNICO COm mIStURADOR DE EIXO hORIZONtAL DE 600 KG. AF_08/2019</v>
          </cell>
          <cell r="C5793" t="str">
            <v>m³</v>
          </cell>
          <cell r="D5793">
            <v>311.48</v>
          </cell>
        </row>
        <row r="5794">
          <cell r="A5794">
            <v>87339</v>
          </cell>
          <cell r="B5794" t="str">
            <v>ARGAmASSA tRAÇO 1:3 (Em VOLUmE DE CImENtO E AREIA mÉDIA ÚmIDA) PARA CONtRAPISO, PREPARO mECÂNICO COm mIStURADOR DE EIXO hORIZONtAL DE 160 KG. AF_08/2019</v>
          </cell>
          <cell r="C5794" t="str">
            <v>m³</v>
          </cell>
          <cell r="D5794">
            <v>556.79999999999995</v>
          </cell>
        </row>
        <row r="5795">
          <cell r="A5795">
            <v>87340</v>
          </cell>
          <cell r="B5795" t="str">
            <v>ARGAmASSA tRAÇO 1:3 (Em VOLUmE DE CImENtO E AREIA mÉDIA ÚmIDA) PARA CONtRAPISO, PREPARO mECÂNICO COm mIStURADOR DE EIXO hORIZONtAL DE 300 KG. AF_08/2019</v>
          </cell>
          <cell r="C5795" t="str">
            <v>m³</v>
          </cell>
          <cell r="D5795">
            <v>458.21</v>
          </cell>
        </row>
        <row r="5796">
          <cell r="A5796">
            <v>87341</v>
          </cell>
          <cell r="B5796" t="str">
            <v>ARGAmASSA tRAÇO 1:3 (Em VOLUmE DE CImENtO E AREIA mÉDIA ÚmIDA) PARA CONtRAPISO, PREPARO mECÂNICO COm mIStURADOR DE EIXO hORIZONtAL DE 600 KG. AF_08/2019</v>
          </cell>
          <cell r="C5796" t="str">
            <v>m³</v>
          </cell>
          <cell r="D5796">
            <v>432.94</v>
          </cell>
        </row>
        <row r="5797">
          <cell r="A5797">
            <v>87342</v>
          </cell>
          <cell r="B5797" t="str">
            <v>ARGAmASSA tRAÇO 1:4 (Em VOLUmE DE CImENtO E AREIA mÉDIA ÚmIDA) PARA CONtRAPISO, PREPARO mECÂNICO COm mIStURADOR DE EIXO hORIZONtAL DE 160 KG. AF_08/2019</v>
          </cell>
          <cell r="C5797" t="str">
            <v>m³</v>
          </cell>
          <cell r="D5797">
            <v>471.83</v>
          </cell>
        </row>
        <row r="5798">
          <cell r="A5798">
            <v>87343</v>
          </cell>
          <cell r="B5798" t="str">
            <v>ARGAmASSA tRAÇO 1:4 (Em VOLUmE DE CImENtO E AREIA mÉDIA ÚmIDA) PARA CONtRAPISO, PREPARO mECÂNICO COm mIStURADOR DE EIXO hORIZONtAL DE 300 KG. AF_08/2019</v>
          </cell>
          <cell r="C5798" t="str">
            <v>m³</v>
          </cell>
          <cell r="D5798">
            <v>416.07</v>
          </cell>
        </row>
        <row r="5799">
          <cell r="A5799">
            <v>87344</v>
          </cell>
          <cell r="B5799" t="str">
            <v>ARGAmASSA tRAÇO 1:4 (Em VOLUmE DE CImENtO E AREIA mÉDIA ÚmIDA) PARA CONtRAPISO, PREPARO mECÂNICO COm mIStURADOR DE EIXO hORIZONtAL DE 600 KG. AF_08/2019</v>
          </cell>
          <cell r="C5799" t="str">
            <v>m³</v>
          </cell>
          <cell r="D5799">
            <v>384.52</v>
          </cell>
        </row>
        <row r="5800">
          <cell r="A5800">
            <v>87345</v>
          </cell>
          <cell r="B5800" t="str">
            <v>ARGAmASSA tRAÇO 1:5 (Em VOLUmE DE CImENtO E AREIA mÉDIA ÚmIDA) PARA CONtRAPISO, PREPARO mECÂNICO COm mIStURADOR DE EIXO hORIZONtAL DE 160 KG. AF_08/2019</v>
          </cell>
          <cell r="C5800" t="str">
            <v>m³</v>
          </cell>
          <cell r="D5800">
            <v>422.45</v>
          </cell>
        </row>
        <row r="5801">
          <cell r="A5801">
            <v>87346</v>
          </cell>
          <cell r="B5801" t="str">
            <v>ARGAmASSA tRAÇO 1:5 (Em VOLUmE DE CImENtO E AREIA mÉDIA ÚmIDA) PARA CONtRAPISO, PREPARO mECÂNICO COm mIStURADOR DE EIXO hORIZONtAL DE 300 KG. AF_08/2019</v>
          </cell>
          <cell r="C5801" t="str">
            <v>m³</v>
          </cell>
          <cell r="D5801">
            <v>376.39</v>
          </cell>
        </row>
        <row r="5802">
          <cell r="A5802">
            <v>87347</v>
          </cell>
          <cell r="B5802" t="str">
            <v>ARGAmASSA tRAÇO 1:5 (Em VOLUmE DE CImENtO E AREIA mÉDIA ÚmIDA) PARA CONtRAPISO, PREPARO mECÂNICO COm mIStURADOR DE EIXO hORIZONtAL DE 600 KG. AF_08/2019</v>
          </cell>
          <cell r="C5802" t="str">
            <v>m³</v>
          </cell>
          <cell r="D5802">
            <v>351.3</v>
          </cell>
        </row>
        <row r="5803">
          <cell r="A5803">
            <v>87348</v>
          </cell>
          <cell r="B5803" t="str">
            <v>ARGAmASSA tRAÇO 1:6 (Em VOLUmE DE CImENtO E AREIA mÉDIA ÚmIDA) PARA CONtRAPISO, PREPARO mECÂNICO COm mIStURADOR DE EIXO hORIZONtAL DE 160 KG. AF_08/2019</v>
          </cell>
          <cell r="C5803" t="str">
            <v>m³</v>
          </cell>
          <cell r="D5803">
            <v>385.43</v>
          </cell>
        </row>
        <row r="5804">
          <cell r="A5804">
            <v>87349</v>
          </cell>
          <cell r="B5804" t="str">
            <v>ARGAmASSA tRAÇO 1:6 (Em VOLUmE DE CImENtO E AREIA mÉDIA ÚmIDA) PARA CONtRAPISO, PREPARO mECÂNICO COm mIStURADOR DE EIXO hORIZONtAL DE 600 KG. AF_08/2019</v>
          </cell>
          <cell r="C5804" t="str">
            <v>m³</v>
          </cell>
          <cell r="D5804">
            <v>324.45999999999998</v>
          </cell>
        </row>
        <row r="5805">
          <cell r="A5805">
            <v>87350</v>
          </cell>
          <cell r="B5805" t="str">
            <v>ARGAmASSA tRAÇO 1:5 (Em VOLUmE DE CImENtO E AREIA GROSSA ÚmIDA) PARA ChAPISCO CONVENCIONAL, PREPARO mECÂNICO COm mIStURADOR DE EIXO hORIZONtAL DE 300 KG. AF_08/2019</v>
          </cell>
          <cell r="C5805" t="str">
            <v>m³</v>
          </cell>
          <cell r="D5805">
            <v>351.37</v>
          </cell>
        </row>
        <row r="5806">
          <cell r="A5806">
            <v>87351</v>
          </cell>
          <cell r="B5806" t="str">
            <v>ARGAmASSA tRAÇO 1:5 (Em VOLUmE DE CImENtO E AREIA GROSSA ÚmIDA) PARA ChAPISCO CONVENCIONAL, PREPARO mECÂNICO COm mIStURADOR DE EIXO hORIZONtAL DE 600 KG. AF_08/2019</v>
          </cell>
          <cell r="C5806" t="str">
            <v>m³</v>
          </cell>
          <cell r="D5806">
            <v>294.05</v>
          </cell>
        </row>
        <row r="5807">
          <cell r="A5807">
            <v>87352</v>
          </cell>
          <cell r="B5807" t="str">
            <v>ARGAmASSA tRAÇO 1:3 (Em VOLUmE DE CImENtO E AREIA GROSSA ÚmIDA) PARA ChAPISCO CONVENCIONAL, PREPARO mECÂNICO COm mIStURADOR DE EIXO hORIZONtAL DE 160 KG. AF_08/2019</v>
          </cell>
          <cell r="C5807" t="str">
            <v>m³</v>
          </cell>
          <cell r="D5807">
            <v>439.85</v>
          </cell>
        </row>
        <row r="5808">
          <cell r="A5808">
            <v>87353</v>
          </cell>
          <cell r="B5808" t="str">
            <v>ARGAmASSA tRAÇO 1:3 (Em VOLUmE DE CImENtO E AREIA GROSSA ÚmIDA) PARA ChAPISCO CONVENCIONAL, PREPARO mECÂNICO COm mIStURADOR DE EIXO hORIZONtAL DE 300 KG. AF_08/2019</v>
          </cell>
          <cell r="C5808" t="str">
            <v>m³</v>
          </cell>
          <cell r="D5808">
            <v>379.11</v>
          </cell>
        </row>
        <row r="5809">
          <cell r="A5809">
            <v>87354</v>
          </cell>
          <cell r="B5809" t="str">
            <v>ARGAmASSA tRAÇO 1:3 (Em VOLUmE DE CImENtO E AREIA GROSSA ÚmIDA) PARA ChAPISCO CONVENCIONAL, PREPARO mECÂNICO COm mIStURADOR DE EIXO hORIZONtAL DE 600 KG. AF_08/2019</v>
          </cell>
          <cell r="C5809" t="str">
            <v>m³</v>
          </cell>
          <cell r="D5809">
            <v>351.23</v>
          </cell>
        </row>
        <row r="5810">
          <cell r="A5810">
            <v>87355</v>
          </cell>
          <cell r="B5810" t="str">
            <v>ARGAmASSA tRAÇO 1:4 (Em VOLUmE DE CImENtO E AREIA GROSSA ÚmIDA) PARA ChAPISCO CONVENCIONAL, PREPARO mECÂNICO COm mIStURADOR DE EIXO hORIZONtAL DE 160 KG. AF_08/2019</v>
          </cell>
          <cell r="C5810" t="str">
            <v>m³</v>
          </cell>
          <cell r="D5810">
            <v>375.13</v>
          </cell>
        </row>
        <row r="5811">
          <cell r="A5811">
            <v>87356</v>
          </cell>
          <cell r="B5811" t="str">
            <v>ARGAmASSA tRAÇO 1:4 (Em VOLUmE DE CImENtO E AREIA GROSSA ÚmIDA) PARA ChAPISCO CONVENCIONAL, PREPARO mECÂNICO COm mIStURADOR DE EIXO hORIZONtAL DE 300 KG. AF_08/2019</v>
          </cell>
          <cell r="C5811" t="str">
            <v>m³</v>
          </cell>
          <cell r="D5811">
            <v>334.08</v>
          </cell>
        </row>
        <row r="5812">
          <cell r="A5812">
            <v>87357</v>
          </cell>
          <cell r="B5812" t="str">
            <v>ARGAmASSA tRAÇO 1:4 (Em VOLUmE DE CImENtO E AREIA GROSSA ÚmIDA) PARA ChAPISCO CONVENCIONAL, PREPARO mECÂNICO COm mIStURADOR DE EIXO hORIZONtAL DE 600 KG. AF_08/2019</v>
          </cell>
          <cell r="C5812" t="str">
            <v>m³</v>
          </cell>
          <cell r="D5812">
            <v>313.7</v>
          </cell>
        </row>
        <row r="5813">
          <cell r="A5813">
            <v>87358</v>
          </cell>
          <cell r="B5813" t="str">
            <v>ARGAmASSA tRAÇO 1:5 (Em VOLUmE DE CImENtO E AREIA GROSSA ÚmIDA) COm ADIÇÃO DE EmULSÃO POLImÉRICA PARA ChAPISCO ROLADO, PREPARO mECÂNICO COm mIStURADOR DE EIXO hORIZONtAL DE 300 KG. AF_08/2019</v>
          </cell>
          <cell r="C5813" t="str">
            <v>m³</v>
          </cell>
          <cell r="D5813">
            <v>2044.04</v>
          </cell>
        </row>
        <row r="5814">
          <cell r="A5814">
            <v>87359</v>
          </cell>
          <cell r="B5814" t="str">
            <v>ARGAmASSA tRAÇO 1:5 (Em VOLUmE DE CImENtO E AREIA GROSSA ÚmIDA) COm ADIÇÃO DE EmULSÃO POLImÉRICA PARA ChAPISCO ROLADO, PREPARO mECÂNICO COm mIStURADOR DE EIXO hORIZONtAL DE 600 KG. AF_08/2019</v>
          </cell>
          <cell r="C5814" t="str">
            <v>m³</v>
          </cell>
          <cell r="D5814">
            <v>2018.47</v>
          </cell>
        </row>
        <row r="5815">
          <cell r="A5815">
            <v>87360</v>
          </cell>
          <cell r="B5815" t="str">
            <v>ARGAmASSA tRAÇO 1:3 (Em VOLUmE DE CImENtO E AREIA GROSSA ÚmIDA) COm ADIÇÃO DE EmULSÃO POLImÉRICA PARA ChAPISCO ROLADO, PREPARO mECÂNICO COm mIStURADOR DE EIXO hORIZONtAL DE 160 KG. AF_08/2019</v>
          </cell>
          <cell r="C5815" t="str">
            <v>m³</v>
          </cell>
          <cell r="D5815">
            <v>2117.5100000000002</v>
          </cell>
        </row>
        <row r="5816">
          <cell r="A5816">
            <v>87361</v>
          </cell>
          <cell r="B5816" t="str">
            <v>ARGAmASSA tRAÇO 1:3 (Em VOLUmE DE CImENtO E AREIA GROSSA ÚmIDA) COm ADIÇÃO DE EmULSÃO POLImÉRICA PARA ChAPISCO ROLADO, PREPARO mECÂNICO COm mIStURADOR DE EIXO hORIZONtAL DE 300 KG. AF_08/2019</v>
          </cell>
          <cell r="C5816" t="str">
            <v>m³</v>
          </cell>
          <cell r="D5816">
            <v>2078.9699999999998</v>
          </cell>
        </row>
        <row r="5817">
          <cell r="A5817">
            <v>87362</v>
          </cell>
          <cell r="B5817" t="str">
            <v>ARGAmASSA tRAÇO 1:3 (Em VOLUmE DE CImENtO E AREIA GROSSA ÚmIDA) COm ADIÇÃO DE EmULSÃO POLImÉRICA PARA ChAPISCO ROLADO, PREPARO mECÂNICO COm mIStURADOR DE EIXO hORIZONtAL DE 600 KG. AF_08/2019</v>
          </cell>
          <cell r="C5817" t="str">
            <v>m³</v>
          </cell>
          <cell r="D5817">
            <v>2072.62</v>
          </cell>
        </row>
        <row r="5818">
          <cell r="A5818">
            <v>87363</v>
          </cell>
          <cell r="B5818" t="str">
            <v>ARGAmASSA tRAÇO 1:4 (Em VOLUmE DE CImENtO E AREIA GROSSA ÚmIDA) COm ADIÇÃO DE EmULSÃO POLImÉRICA PARA ChAPISCO ROLADO, PREPARO mECÂNICO COm mIStURADOR DE EIXO hORIZONtAL DE 300 KG. AF_08/2019</v>
          </cell>
          <cell r="C5818" t="str">
            <v>m³</v>
          </cell>
          <cell r="D5818">
            <v>2070.11</v>
          </cell>
        </row>
        <row r="5819">
          <cell r="A5819">
            <v>87364</v>
          </cell>
          <cell r="B5819" t="str">
            <v>ARGAmASSA tRAÇO 1:4 (Em VOLUmE DE CImENtO E AREIA GROSSA ÚmIDA) COm ADIÇÃO DE EmULSÃO POLImÉRICA PARA ChAPISCO ROLADO, PREPARO mECÂNICO COm mIStURADOR DE EIXO hORIZONtAL DE 600 KG. AF_08/2019</v>
          </cell>
          <cell r="C5819" t="str">
            <v>m³</v>
          </cell>
          <cell r="D5819">
            <v>2040.43</v>
          </cell>
        </row>
        <row r="5820">
          <cell r="A5820">
            <v>87365</v>
          </cell>
          <cell r="B5820" t="str">
            <v>ARGAmASSA tRAÇO 1:7 (Em VOLUmE DE CImENtO E AREIA mÉDIA ÚmIDA) COm ADIÇÃO DE PLAStIFICANtE PARA EmBOÇO/mASSA ÚNICA/ASSENtAmENtO DE ALVENARIA DE VEDAÇÃO, PREPARO mANUAL. AF_08/2019</v>
          </cell>
          <cell r="C5820" t="str">
            <v>m³</v>
          </cell>
          <cell r="D5820">
            <v>397.78</v>
          </cell>
        </row>
        <row r="5821">
          <cell r="A5821">
            <v>87366</v>
          </cell>
          <cell r="B5821" t="str">
            <v>ARGAmASSA tRAÇO 1:6 (Em VOLUmE DE CImENtO E AREIA mÉDIA ÚmIDA) COm ADIÇÃO DE PLAStIFICANtE PARA EmBOÇO/mASSA ÚNICA/ASSENtAmENtO DE ALVENARIA DE VEDAÇÃO, PREPARO mANUAL. AF_08/2019</v>
          </cell>
          <cell r="C5821" t="str">
            <v>m³</v>
          </cell>
          <cell r="D5821">
            <v>419.69</v>
          </cell>
        </row>
        <row r="5822">
          <cell r="A5822">
            <v>87367</v>
          </cell>
          <cell r="B5822" t="str">
            <v>ARGAmASSA tRAÇO 1:1:6 (Em VOLUmE DE CImENtO, CAL E AREIA mÉDIA ÚmIDA) PARA EmBOÇO/mASSA ÚNICA/ASSENtAmENtO DE ALVENARIA DE VEDAÇÃO, PREPARO mANUAL. AF_08/2019</v>
          </cell>
          <cell r="C5822" t="str">
            <v>m³</v>
          </cell>
          <cell r="D5822">
            <v>453.42</v>
          </cell>
        </row>
        <row r="5823">
          <cell r="A5823">
            <v>87368</v>
          </cell>
          <cell r="B5823" t="str">
            <v>ARGAmASSA tRAÇO 1:1,5:7,5 (Em VOLUmE DE CImENtO, CAL E AREIA mÉDIA ÚmIDA) PARA EmBOÇO/mASSA ÚNICA/ASSENtAmENtO DE ALVENARIA DE VEDAÇÃO, PREPARO mANUAL. AF_08/2019</v>
          </cell>
          <cell r="C5823" t="str">
            <v>m³</v>
          </cell>
          <cell r="D5823">
            <v>437.91</v>
          </cell>
        </row>
        <row r="5824">
          <cell r="A5824">
            <v>87369</v>
          </cell>
          <cell r="B5824" t="str">
            <v>ARGAmASSA tRAÇO 1:2:8 (Em VOLUmE DE CImENtO, CAL E AREIA mÉDIA ÚmIDA) PARA EmBOÇO/mASSA ÚNICA/ASSENtAmENtO DE ALVENARIA DE VEDAÇÃO, PREPARO mANUAL. AF_08/2019</v>
          </cell>
          <cell r="C5824" t="str">
            <v>m³</v>
          </cell>
          <cell r="D5824">
            <v>440.26</v>
          </cell>
        </row>
        <row r="5825">
          <cell r="A5825">
            <v>87370</v>
          </cell>
          <cell r="B5825" t="str">
            <v>ARGAmASSA tRAÇO 1:2:9 (Em VOLUmE DE CImENtO, CAL E AREIA mÉDIA ÚmIDA) PARA EmBOÇO/mASSA ÚNICA/ASSENtAmENtO DE ALVENARIA DE VEDAÇÃO, PREPARO mANUAL. AF_08/2019</v>
          </cell>
          <cell r="C5825" t="str">
            <v>m³</v>
          </cell>
          <cell r="D5825">
            <v>427.5</v>
          </cell>
        </row>
        <row r="5826">
          <cell r="A5826">
            <v>87371</v>
          </cell>
          <cell r="B5826" t="str">
            <v>ARGAmASSA tRAÇO 1:3:12 (Em VOLUmE DE CImENtO, CAL E AREIA mÉDIA ÚmIDA) PARA EmBOÇO/mASSA ÚNICA/ASSENtAmENtO DE ALVENARIA DE VEDAÇÃO, PREPARO mANUAL. AF_08/2019</v>
          </cell>
          <cell r="C5826" t="str">
            <v>m³</v>
          </cell>
          <cell r="D5826">
            <v>413.03</v>
          </cell>
        </row>
        <row r="5827">
          <cell r="A5827">
            <v>87372</v>
          </cell>
          <cell r="B5827" t="str">
            <v>ARGAmASSA tRAÇO 1:3 (Em VOLUmE DE CImENtO E AREIA mÉDIA ÚmIDA) PARA CONtRAPISO, PREPARO mANUAL. AF_08/2019</v>
          </cell>
          <cell r="C5827" t="str">
            <v>m³</v>
          </cell>
          <cell r="D5827">
            <v>565.65</v>
          </cell>
        </row>
        <row r="5828">
          <cell r="A5828">
            <v>87373</v>
          </cell>
          <cell r="B5828" t="str">
            <v>ARGAmASSA tRAÇO 1:4 (Em VOLUmE DE CImENtO E AREIA mÉDIA ÚmIDA) PARA CONtRAPISO, PREPARO mANUAL. AF_08/2019</v>
          </cell>
          <cell r="C5828" t="str">
            <v>m³</v>
          </cell>
          <cell r="D5828">
            <v>506.32</v>
          </cell>
        </row>
        <row r="5829">
          <cell r="A5829">
            <v>87374</v>
          </cell>
          <cell r="B5829" t="str">
            <v>ARGAmASSA tRAÇO 1:5 (Em VOLUmE DE CImENtO E AREIA mÉDIA ÚmIDA) PARA CONtRAPISO, PREPARO mANUAL. AF_08/2019</v>
          </cell>
          <cell r="C5829" t="str">
            <v>m³</v>
          </cell>
          <cell r="D5829">
            <v>474.12</v>
          </cell>
        </row>
        <row r="5830">
          <cell r="A5830">
            <v>87375</v>
          </cell>
          <cell r="B5830" t="str">
            <v>ARGAmASSA tRAÇO 1:6 (Em VOLUmE DE CImENtO E AREIA mÉDIA ÚmIDA) PARA CONtRAPISO, PREPARO mANUAL. AF_08/2019</v>
          </cell>
          <cell r="C5830" t="str">
            <v>m³</v>
          </cell>
          <cell r="D5830">
            <v>453.9</v>
          </cell>
        </row>
        <row r="5831">
          <cell r="A5831">
            <v>87376</v>
          </cell>
          <cell r="B5831" t="str">
            <v>ARGAmASSA tRAÇO 1:5 (Em VOLUmE DE CImENtO E AREIA GROSSA ÚmIDA) PARA ChAPISCO CONVENCIONAL, PREPARO mANUAL. AF_08/2019</v>
          </cell>
          <cell r="C5831" t="str">
            <v>m³</v>
          </cell>
          <cell r="D5831">
            <v>413.65</v>
          </cell>
        </row>
        <row r="5832">
          <cell r="A5832">
            <v>87377</v>
          </cell>
          <cell r="B5832" t="str">
            <v>ARGAmASSA tRAÇO 1:3 (Em VOLUmE DE CImENtO E AREIA GROSSA ÚmIDA) PARA ChAPISCO CONVENCIONAL, PREPARO mANUAL. AF_08/2019</v>
          </cell>
          <cell r="C5832" t="str">
            <v>m³</v>
          </cell>
          <cell r="D5832">
            <v>477.49</v>
          </cell>
        </row>
        <row r="5833">
          <cell r="A5833">
            <v>87378</v>
          </cell>
          <cell r="B5833" t="str">
            <v>ARGAmASSA tRAÇO 1:4 (Em VOLUmE DE CImENtO E AREIA GROSSA ÚmIDA) PARA ChAPISCO CONVENCIONAL, PREPARO mANUAL. AF_08/2019</v>
          </cell>
          <cell r="C5833" t="str">
            <v>m³</v>
          </cell>
          <cell r="D5833">
            <v>435.41</v>
          </cell>
        </row>
        <row r="5834">
          <cell r="A5834">
            <v>87379</v>
          </cell>
          <cell r="B5834" t="str">
            <v>ARGAmASSA tRAÇO 1:5 (Em VOLUmE DE CImENtO E AREIA GROSSA ÚmIDA) COm ADIÇÃO DE EmULSÃO POLImÉRICA PARA ChAPISCO ROLADO, PREPARO mANUAL. AF_08/2019</v>
          </cell>
          <cell r="C5834" t="str">
            <v>m³</v>
          </cell>
          <cell r="D5834">
            <v>2146.75</v>
          </cell>
        </row>
        <row r="5835">
          <cell r="A5835">
            <v>87380</v>
          </cell>
          <cell r="B5835" t="str">
            <v>ARGAmASSA tRAÇO 1:3 (Em VOLUmE DE CImENtO E AREIA GROSSA ÚmIDA) COm ADIÇÃO DE EmULSÃO POLImÉRICA PARA ChAPISCO ROLADO, PREPARO mANUAL. AF_08/2019</v>
          </cell>
          <cell r="C5835" t="str">
            <v>m³</v>
          </cell>
          <cell r="D5835">
            <v>2207.4699999999998</v>
          </cell>
        </row>
        <row r="5836">
          <cell r="A5836">
            <v>87381</v>
          </cell>
          <cell r="B5836" t="str">
            <v>ARGAmASSA tRAÇO 1:4 (Em VOLUmE DE CImENtO E AREIA GROSSA ÚmIDA) COm ADIÇÃO DE EmULSÃO POLImÉRICA PARA ChAPISCO ROLADO, PREPARO mANUAL. AF_08/2019</v>
          </cell>
          <cell r="C5836" t="str">
            <v>m³</v>
          </cell>
          <cell r="D5836">
            <v>2167.08</v>
          </cell>
        </row>
        <row r="5837">
          <cell r="A5837">
            <v>87382</v>
          </cell>
          <cell r="B5837" t="str">
            <v>ARGAmASSA INDUStRIALIZADA mULtIUSO PARA REVEStImENtOS E ASSENtAmENtO DA ALVENARIA, PREPARO COm mIStURADOR DE EIXO hORIZONtAL DE 160 KG. AF_08/2019</v>
          </cell>
          <cell r="C5837" t="str">
            <v>m³</v>
          </cell>
          <cell r="D5837">
            <v>745.6</v>
          </cell>
        </row>
        <row r="5838">
          <cell r="A5838">
            <v>87383</v>
          </cell>
          <cell r="B5838" t="str">
            <v>ARGAmASSA INDUStRIALIZADA mULtIUSO PARA REVEStImENtOS E ASSENtAmENtO DA ALVENARIA, PREPARO COm mIStURADOR DE EIXO hORIZONtAL DE 300 KG. AF_08/2019</v>
          </cell>
          <cell r="C5838" t="str">
            <v>m³</v>
          </cell>
          <cell r="D5838">
            <v>735.31</v>
          </cell>
        </row>
        <row r="5839">
          <cell r="A5839">
            <v>87384</v>
          </cell>
          <cell r="B5839" t="str">
            <v>ARGAmASSA INDUStRIALIZADA mULtIUSO PARA REVEStImENtOS E ASSENtAmENtO DA ALVENARIA, PREPARO COm mIStURADOR DE EIXO hORIZONtAL DE 600 KG. AF_08/2019</v>
          </cell>
          <cell r="C5839" t="str">
            <v>m³</v>
          </cell>
          <cell r="D5839">
            <v>723.75</v>
          </cell>
        </row>
        <row r="5840">
          <cell r="A5840">
            <v>87385</v>
          </cell>
          <cell r="B5840" t="str">
            <v>ARGAmASSA PRONtA PARA CONtRAPISO, PREPARO COm mIStURADOR DE EIXO hORIZONtAL DE 160 KG. AF_08/2019</v>
          </cell>
          <cell r="C5840" t="str">
            <v>m³</v>
          </cell>
          <cell r="D5840">
            <v>1045.74</v>
          </cell>
        </row>
        <row r="5841">
          <cell r="A5841">
            <v>87386</v>
          </cell>
          <cell r="B5841" t="str">
            <v>ARGAmASSA PRONtA PARA CONtRAPISO, PREPARO COm mIStURADOR DE EIXO hORIZONtAL DE 300 KG. AF_08/2019</v>
          </cell>
          <cell r="C5841" t="str">
            <v>m³</v>
          </cell>
          <cell r="D5841">
            <v>1032.0999999999999</v>
          </cell>
        </row>
        <row r="5842">
          <cell r="A5842">
            <v>87387</v>
          </cell>
          <cell r="B5842" t="str">
            <v>ARGAmASSA PRONtA PARA CONtRAPISO, PREPARO COm mIStURADOR DE EIXO hORIZONtAL DE 600 KG. AF_08/2019</v>
          </cell>
          <cell r="C5842" t="str">
            <v>m³</v>
          </cell>
          <cell r="D5842">
            <v>1022.12</v>
          </cell>
        </row>
        <row r="5843">
          <cell r="A5843">
            <v>87388</v>
          </cell>
          <cell r="B5843" t="str">
            <v>ARGAmASSA PARA REVEStImENtO DECORAtIVO mONOCAmADA (mONOCAPA), PREPARO COm mIStURADOR DE EIXO hORIZONtAL DE 160 KG. AF_08/2019</v>
          </cell>
          <cell r="C5843" t="str">
            <v>m³</v>
          </cell>
          <cell r="D5843">
            <v>2429.4299999999998</v>
          </cell>
        </row>
        <row r="5844">
          <cell r="A5844">
            <v>87389</v>
          </cell>
          <cell r="B5844" t="str">
            <v>ARGAmASSA PARA REVEStImENtO DECORAtIVO mONOCAmADA (mONOCAPA), PREPARO COm mIStURADOR DE EIXO hORIZONtAL DE 300 KG. AF_08/2019</v>
          </cell>
          <cell r="C5844" t="str">
            <v>m³</v>
          </cell>
          <cell r="D5844">
            <v>2431.11</v>
          </cell>
        </row>
        <row r="5845">
          <cell r="A5845">
            <v>87390</v>
          </cell>
          <cell r="B5845" t="str">
            <v>ARGAmASSA PARA REVEStImENtO DECORAtIVO mONOCAmADA (mONOCAPA), PREPARO COm mIStURADOR DE EIXO hORIZONtAL DE 600 KG. AF_08/2019</v>
          </cell>
          <cell r="C5845" t="str">
            <v>m³</v>
          </cell>
          <cell r="D5845">
            <v>2436.6799999999998</v>
          </cell>
        </row>
        <row r="5846">
          <cell r="A5846">
            <v>87391</v>
          </cell>
          <cell r="B5846" t="str">
            <v>ARGAmASSA INDUStRIALIZADA PARA ChAPISCO ROLADO, PREPARO COm mIStURADOR DE EIXO hORIZONtAL DE 160 KG. AF_08/2019</v>
          </cell>
          <cell r="C5846" t="str">
            <v>m³</v>
          </cell>
          <cell r="D5846">
            <v>3490.83</v>
          </cell>
        </row>
        <row r="5847">
          <cell r="A5847">
            <v>87393</v>
          </cell>
          <cell r="B5847" t="str">
            <v>ARGAmASSA INDUStRIALIZADA PARA ChAPISCO ROLADO, PREPARO COm mIStURADOR DE EIXO hORIZONtAL DE 300 KG. AF_08/2019</v>
          </cell>
          <cell r="C5847" t="str">
            <v>m³</v>
          </cell>
          <cell r="D5847">
            <v>3516.95</v>
          </cell>
        </row>
        <row r="5848">
          <cell r="A5848">
            <v>87394</v>
          </cell>
          <cell r="B5848" t="str">
            <v>ARGAmASSA INDUStRIALIZADA PARA ChAPISCO ROLADO, PREPARO COm mIStURADOR DE EIXO hORIZONtAL DE 600 KG. AF_08/2019</v>
          </cell>
          <cell r="C5848" t="str">
            <v>m³</v>
          </cell>
          <cell r="D5848">
            <v>3543.13</v>
          </cell>
        </row>
        <row r="5849">
          <cell r="A5849">
            <v>87395</v>
          </cell>
          <cell r="B5849" t="str">
            <v>ARGAmASSA INDUStRIALIZADA PARA ChAPISCO COLANtE, PREPARO COm mIStURADOR DE EIXO hORIZONtAL DE 160 KG. AF_08/2019</v>
          </cell>
          <cell r="C5849" t="str">
            <v>m³</v>
          </cell>
          <cell r="D5849">
            <v>2747.94</v>
          </cell>
        </row>
        <row r="5850">
          <cell r="A5850">
            <v>87396</v>
          </cell>
          <cell r="B5850" t="str">
            <v>ARGAmASSA INDUStRIALIZADA PARA ChAPISCO COLANtE, PREPARO COm mIStURADOR DE EIXO hORIZONtAL DE 300 KG. AF_08/2019</v>
          </cell>
          <cell r="C5850" t="str">
            <v>m³</v>
          </cell>
          <cell r="D5850">
            <v>2764.09</v>
          </cell>
        </row>
        <row r="5851">
          <cell r="A5851">
            <v>87397</v>
          </cell>
          <cell r="B5851" t="str">
            <v>ARGAmASSA INDUStRIALIZADA PARA ChAPISCO COLANtE, PREPARO COm mIStURADOR DE EIXO hORIZONtAL DE 600 KG. AF_08/2019</v>
          </cell>
          <cell r="C5851" t="str">
            <v>m³</v>
          </cell>
          <cell r="D5851">
            <v>2780.73</v>
          </cell>
        </row>
        <row r="5852">
          <cell r="A5852">
            <v>87398</v>
          </cell>
          <cell r="B5852" t="str">
            <v>ARGAmASSA INDUStRIALIZADA mULtIUSO PARA REVEStImENtOS E ASSENtAmENtO DA ALVENARIA, PREPARO mANUAL. AF_08/2019</v>
          </cell>
          <cell r="C5852" t="str">
            <v>m³</v>
          </cell>
          <cell r="D5852">
            <v>889.89</v>
          </cell>
        </row>
        <row r="5853">
          <cell r="A5853">
            <v>87399</v>
          </cell>
          <cell r="B5853" t="str">
            <v>ARGAmASSA PRONtA PARA CONtRAPISO, PREPARO mANUAL. AF_08/2019</v>
          </cell>
          <cell r="C5853" t="str">
            <v>m³</v>
          </cell>
          <cell r="D5853">
            <v>1195.33</v>
          </cell>
        </row>
        <row r="5854">
          <cell r="A5854">
            <v>87401</v>
          </cell>
          <cell r="B5854" t="str">
            <v>ARGAmASSA INDUStRIALIZADA PARA ChAPISCO ROLADO, PREPARO mANUAL. AF_08/2019</v>
          </cell>
          <cell r="C5854" t="str">
            <v>m³</v>
          </cell>
          <cell r="D5854">
            <v>3713.92</v>
          </cell>
        </row>
        <row r="5855">
          <cell r="A5855">
            <v>87402</v>
          </cell>
          <cell r="B5855" t="str">
            <v>ARGAmASSA INDUStRIALIZADA PARA ChAPISCO COLANtE, PREPARO mANUAL. AF_08/2019</v>
          </cell>
          <cell r="C5855" t="str">
            <v>m³</v>
          </cell>
          <cell r="D5855">
            <v>2955.82</v>
          </cell>
        </row>
        <row r="5856">
          <cell r="A5856">
            <v>87404</v>
          </cell>
          <cell r="B5856" t="str">
            <v>ARGAmASSA PARA REVEStImENtO DECORAtIVO mONOCAmADA (mONOCAPA), mIStURA E PROJEÇÃO DE 1,5 m3/h DE ARGAmASSA. AF_08/2019</v>
          </cell>
          <cell r="C5856" t="str">
            <v>m³</v>
          </cell>
          <cell r="D5856">
            <v>2541.1799999999998</v>
          </cell>
        </row>
        <row r="5857">
          <cell r="A5857">
            <v>87405</v>
          </cell>
          <cell r="B5857" t="str">
            <v>ARGAmASSA PARA REVEStImENtO DECORAtIVO mONOCAmADA (mONOCAPA), mIStURA E PROJEÇÃO DE 2 m3/h DE ARGAmASSA. AF_06/2014</v>
          </cell>
          <cell r="C5857" t="str">
            <v>m³</v>
          </cell>
          <cell r="D5857">
            <v>2534.7600000000002</v>
          </cell>
        </row>
        <row r="5858">
          <cell r="A5858">
            <v>87407</v>
          </cell>
          <cell r="B5858" t="str">
            <v>ARGAmASSA INDUStRIALIZADA PARA REVEStImENtOS, mIStURA E PROJEÇÃO DE 1,5 m³/h DE ARGAmASSA. AF_08/2019</v>
          </cell>
          <cell r="C5858" t="str">
            <v>m³</v>
          </cell>
          <cell r="D5858">
            <v>763.37</v>
          </cell>
        </row>
        <row r="5859">
          <cell r="A5859">
            <v>87408</v>
          </cell>
          <cell r="B5859" t="str">
            <v>ARGAmASSA INDUStRIALIZADA PARA REVEStImENtOS, mIStURA E PROJEÇÃO DE 2 m³/h DE ARGAmASSA. AF_06/2014</v>
          </cell>
          <cell r="C5859" t="str">
            <v>m³</v>
          </cell>
          <cell r="D5859">
            <v>748.15</v>
          </cell>
        </row>
        <row r="5860">
          <cell r="A5860">
            <v>87410</v>
          </cell>
          <cell r="B5860" t="str">
            <v>ARGAmASSA À BASE DE GESSO, mIStURA E PROJEÇÃO DE 1,5 m³/h DE ARGAmASSA. AF_08/2019</v>
          </cell>
          <cell r="C5860" t="str">
            <v>m³</v>
          </cell>
          <cell r="D5860">
            <v>798.03</v>
          </cell>
        </row>
        <row r="5861">
          <cell r="A5861">
            <v>88626</v>
          </cell>
          <cell r="B5861" t="str">
            <v>ARGAmASSA tRAÇO 1:0,5:4,5 (Em VOLUmE DE CImENtO, CAL E AREIA mÉDIA ÚmIDA), PREPARO mECÂNICO COm BEtONEIRA 400 L. AF_08/2019</v>
          </cell>
          <cell r="C5861" t="str">
            <v>m³</v>
          </cell>
          <cell r="D5861">
            <v>355.34</v>
          </cell>
        </row>
        <row r="5862">
          <cell r="A5862">
            <v>88627</v>
          </cell>
          <cell r="B5862" t="str">
            <v>ARGAmASSA tRAÇO 1:0,5:4,5 (Em VOLUmE DE CImENtO, CAL E AREIA mÉDIA ÚmIDA) PARA ASSENtAmENtO DE ALVENARIA, PREPARO mANUAL. AF_08/2019</v>
          </cell>
          <cell r="C5862" t="str">
            <v>m³</v>
          </cell>
          <cell r="D5862">
            <v>431.03</v>
          </cell>
        </row>
        <row r="5863">
          <cell r="A5863">
            <v>88628</v>
          </cell>
          <cell r="B5863" t="str">
            <v>ARGAmASSA tRAÇO 1:3 (Em VOLUmE DE CImENtO E AREIA mÉDIA ÚmIDA), PREPARO mECÂNICO COm BEtONEIRA 400 L. AF_08/2019</v>
          </cell>
          <cell r="C5863" t="str">
            <v>m³</v>
          </cell>
          <cell r="D5863">
            <v>380.98</v>
          </cell>
        </row>
        <row r="5864">
          <cell r="A5864">
            <v>88629</v>
          </cell>
          <cell r="B5864" t="str">
            <v>ARGAmASSA tRAÇO 1:3 (Em VOLUmE DE CImENtO E AREIA mÉDIA ÚmIDA), PREPARO mANUAL. AF_08/2019</v>
          </cell>
          <cell r="C5864" t="str">
            <v>m³</v>
          </cell>
          <cell r="D5864">
            <v>461.12</v>
          </cell>
        </row>
        <row r="5865">
          <cell r="A5865">
            <v>88630</v>
          </cell>
          <cell r="B5865" t="str">
            <v>ARGAmASSA tRAÇO 1:4 (CImENtO E AREIA mÉDIA), PREPARO mECÂNICO COm BEtONEIRA 400 L. AF_08/2014</v>
          </cell>
          <cell r="C5865" t="str">
            <v>m³</v>
          </cell>
          <cell r="D5865">
            <v>325.07</v>
          </cell>
        </row>
        <row r="5866">
          <cell r="A5866">
            <v>88631</v>
          </cell>
          <cell r="B5866" t="str">
            <v>ARGAmASSA tRAÇO 1:4 (Em VOLUmE DE CImENtO E AREIA mÉDIA ÚmIDA), PREPARO mANUAL. AF_08/2019</v>
          </cell>
          <cell r="C5866" t="str">
            <v>m³</v>
          </cell>
          <cell r="D5866">
            <v>414.22</v>
          </cell>
        </row>
        <row r="5867">
          <cell r="A5867">
            <v>88715</v>
          </cell>
          <cell r="B5867" t="str">
            <v>ARGAmASSA tRAÇO 1:2:9 (Em VOLUmE DE CImENtO, CAL E AREIA mÉDIA ÚmIDA) PARA EmBOÇO/mASSA ÚNICA/ASSENtAmENtO DE ALVENARIA DE VEDAÇÃO, PREPARO mECÂNICO COm BEtONEIRA 400 L. AF_08/2019</v>
          </cell>
          <cell r="C5867" t="str">
            <v>m³</v>
          </cell>
          <cell r="D5867">
            <v>323.52</v>
          </cell>
        </row>
        <row r="5868">
          <cell r="A5868">
            <v>95563</v>
          </cell>
          <cell r="B5868" t="str">
            <v>ARGAmASSA tRAÇO 1:1,65 (CImENtO E AREIA mÉDIA), FCK 20 mPA, PREPARO mECÂNICO COm mIStURADOR DUPLO hORIZONtAL DE ALtA tURBULÊNCIA. AF_11/2016</v>
          </cell>
          <cell r="C5868" t="str">
            <v>m³</v>
          </cell>
          <cell r="D5868">
            <v>574.89</v>
          </cell>
        </row>
        <row r="5869">
          <cell r="A5869">
            <v>100464</v>
          </cell>
          <cell r="B5869" t="str">
            <v>ARGAmASSA tRAÇO 1:0,5:4,5  (Em VOLUmE DE CImENtO, CAL E AREIA mÉDIA ÚmIDA), PREPARO mECÂNICO COm mIStURADOR DE EIXO hORIZONtAL DE 160 KG. AF_08/2019</v>
          </cell>
          <cell r="C5869" t="str">
            <v>m³</v>
          </cell>
          <cell r="D5869">
            <v>376.92</v>
          </cell>
        </row>
        <row r="5870">
          <cell r="A5870">
            <v>100465</v>
          </cell>
          <cell r="B5870" t="str">
            <v>ARGAmASSA tRAÇO 1:0,5:4,5  (Em VOLUmE DE CImENtO, CAL E AREIA mÉDIA ÚmIDA), PREPARO mECÂNICO COm mIStURADOR DE EIXO hORIZONtAL DE 300 KG. AF_08/2019</v>
          </cell>
          <cell r="C5870" t="str">
            <v>m³</v>
          </cell>
          <cell r="D5870">
            <v>346.15</v>
          </cell>
        </row>
        <row r="5871">
          <cell r="A5871">
            <v>100466</v>
          </cell>
          <cell r="B5871" t="str">
            <v>ARGAmASSA tRAÇO 1:0,5:4,5  (Em VOLUmE DE CImENtO, CAL E AREIA mÉDIA ÚmIDA), PREPARO mECÂNICO COm mIStURADOR DE EIXO hORIZONtAL DE 600 KG. AF_08/2019</v>
          </cell>
          <cell r="C5871" t="str">
            <v>m³</v>
          </cell>
          <cell r="D5871">
            <v>330.45</v>
          </cell>
        </row>
        <row r="5872">
          <cell r="A5872">
            <v>100468</v>
          </cell>
          <cell r="B5872" t="str">
            <v>ARGAmASSA tRAÇO 1:3 (Em VOLUmE DE CImENtO E AREIA mÉDIA ÚmIDA), PREPARO mECÂNICO COm mIStURADOR DE EIXO hORIZONtAL DE 160 KG. AF_08/2019</v>
          </cell>
          <cell r="C5872" t="str">
            <v>m³</v>
          </cell>
          <cell r="D5872">
            <v>462.22</v>
          </cell>
        </row>
        <row r="5873">
          <cell r="A5873">
            <v>100469</v>
          </cell>
          <cell r="B5873" t="str">
            <v>ARGAmASSA tRAÇO 1:3 (Em VOLUmE DE CImENtO E AREIA mÉDIA ÚmIDA), PREPARO mECÂNICO COm mIStURADOR DE EIXO hORIZONtAL DE 300 KG. AF_08/2019</v>
          </cell>
          <cell r="C5873" t="str">
            <v>m³</v>
          </cell>
          <cell r="D5873">
            <v>373.93</v>
          </cell>
        </row>
        <row r="5874">
          <cell r="A5874">
            <v>100470</v>
          </cell>
          <cell r="B5874" t="str">
            <v>ARGAmASSA tRAÇO 1:3 (Em VOLUmE DE CImENtO E AREIA mÉDIA ÚmIDA), PREPARO mECÂNICO COm mIStURADOR DE EIXO hORIZONtAL DE 600 KG. AF_08/2019</v>
          </cell>
          <cell r="C5874" t="str">
            <v>m³</v>
          </cell>
          <cell r="D5874">
            <v>335</v>
          </cell>
        </row>
        <row r="5875">
          <cell r="A5875">
            <v>100472</v>
          </cell>
          <cell r="B5875" t="str">
            <v>ARGAmASSA tRAÇO 1:4 (Em VOLUmE DE CImENtO E AREIA mÉDIA ÚmIDA), PREPARO mECÂNICO COm mIStURADOR DE EIXO hORIZONtAL DE 160 KG. AF_08/2019</v>
          </cell>
          <cell r="C5875" t="str">
            <v>m³</v>
          </cell>
          <cell r="D5875">
            <v>376.12</v>
          </cell>
        </row>
        <row r="5876">
          <cell r="A5876">
            <v>100473</v>
          </cell>
          <cell r="B5876" t="str">
            <v>ARGAmASSA tRAÇO 1:4 (Em VOLUmE DE CImENtO E AREIA mÉDIA ÚmIDA), PREPARO mECÂNICO COm mIStURADOR DE EIXO hORIZONtAL DE 300 KG. AF_08/2019</v>
          </cell>
          <cell r="C5876" t="str">
            <v>m³</v>
          </cell>
          <cell r="D5876">
            <v>337.36</v>
          </cell>
        </row>
        <row r="5877">
          <cell r="A5877">
            <v>100474</v>
          </cell>
          <cell r="B5877" t="str">
            <v>ARGAmASSA tRAÇO 1:4 (Em VOLUmE DE CImENtO E AREIA mÉDIA ÚmIDA), PREPARO mECÂNICO COm mIStURADOR DE EIXO hORIZONtAL DE 600 KG. AF_08/2019</v>
          </cell>
          <cell r="C5877" t="str">
            <v>m³</v>
          </cell>
          <cell r="D5877">
            <v>319.85000000000002</v>
          </cell>
        </row>
        <row r="5878">
          <cell r="A5878">
            <v>100475</v>
          </cell>
          <cell r="B5878" t="str">
            <v>ARGAmASSA tRAÇO 1:3 (Em VOLUmE DE CImENtO E AREIA mÉDIA ÚmIDA) COm ADIÇÃO DE ImPERmEABILIZANtE, PREPARO mECÂNICO COm BEtONEIRA 400 L. AF_08/2019</v>
          </cell>
          <cell r="C5878" t="str">
            <v>m³</v>
          </cell>
          <cell r="D5878">
            <v>472.99</v>
          </cell>
        </row>
        <row r="5879">
          <cell r="A5879">
            <v>100477</v>
          </cell>
          <cell r="B5879" t="str">
            <v>ARGAmASSA tRAÇO 1:3 (Em VOLUmE DE CImENtO E AREIA mÉDIA ÚmIDA) COm ADIÇÃO DE ImPERmEABILIZANtE, PREPARO mECÂNICO COm mIStURADOR DE EIXO hORIZONtAL DE 160 KG. AF_08/2019</v>
          </cell>
          <cell r="C5879" t="str">
            <v>m³</v>
          </cell>
          <cell r="D5879">
            <v>524.22</v>
          </cell>
        </row>
        <row r="5880">
          <cell r="A5880">
            <v>100478</v>
          </cell>
          <cell r="B5880" t="str">
            <v>ARGAmASSA tRAÇO 1:3 (Em VOLUmE DE CImENtO E AREIA mÉDIA ÚmIDA) COm ADIÇÃO DE ImPERmEABILIZANtE, PREPARO mECÂNICO COm mIStURADOR DE EIXO hORIZONtAL DE 300 KG. AF_08/2019</v>
          </cell>
          <cell r="C5880" t="str">
            <v>m³</v>
          </cell>
          <cell r="D5880">
            <v>463.76</v>
          </cell>
        </row>
        <row r="5881">
          <cell r="A5881">
            <v>100479</v>
          </cell>
          <cell r="B5881" t="str">
            <v>ARGAmASSA tRAÇO 1:3 (Em VOLUmE DE CImENtO E AREIA mÉDIA ÚmIDA) COm ADIÇÃO DE ImPERmEABILIZANtE, PREPARO mECÂNICO COm mIStURADOR DE EIXO hORIZONtAL DE 600 KG. AF_08/2019</v>
          </cell>
          <cell r="C5881" t="str">
            <v>m³</v>
          </cell>
          <cell r="D5881">
            <v>450.39</v>
          </cell>
        </row>
        <row r="5882">
          <cell r="A5882">
            <v>100480</v>
          </cell>
          <cell r="B5882" t="str">
            <v>ARGAmASSA tRAÇO 1:3 (Em VOLUmE DE CImENtO E AREIA mÉDIA ÚmIDA) COm ADIÇÃO DE ImPERmEABILIZANtE, PREPARO mANUAL. AF_08/2019</v>
          </cell>
          <cell r="C5882" t="str">
            <v>m³</v>
          </cell>
          <cell r="D5882">
            <v>552.12</v>
          </cell>
        </row>
        <row r="5883">
          <cell r="A5883">
            <v>100481</v>
          </cell>
          <cell r="B5883" t="str">
            <v>ARGAmASSA tRAÇO 1:4 (Em VOLUmE DE CImENtO E AREIA mÉDIA ÚmIDA) COm ADIÇÃO DE ImPERmEABILIZANtE, PREPARO mECÂNICO COm BEtONEIRA 400 L. AF_08/2019</v>
          </cell>
          <cell r="C5883" t="str">
            <v>m³</v>
          </cell>
          <cell r="D5883">
            <v>408.8</v>
          </cell>
        </row>
        <row r="5884">
          <cell r="A5884">
            <v>100483</v>
          </cell>
          <cell r="B5884" t="str">
            <v>ARGAmASSA tRAÇO 1:4 (Em VOLUmE DE CImENtO E AREIA mÉDIA ÚmIDA) COm ADIÇÃO DE ImPERmEABILIZANtE, PREPARO mECÂNICO COm mIStURADOR DE EIXO hORIZONtAL DE 160 KG. AF_08/2019</v>
          </cell>
          <cell r="C5884" t="str">
            <v>m³</v>
          </cell>
          <cell r="D5884">
            <v>447.03</v>
          </cell>
        </row>
        <row r="5885">
          <cell r="A5885">
            <v>100484</v>
          </cell>
          <cell r="B5885" t="str">
            <v>ARGAmASSA tRAÇO 1:4 (Em VOLUmE DE CImENtO E AREIA mÉDIA ÚmIDA) COm ADIÇÃO DE ImPERmEABILIZANtE, PREPARO mECÂNICO COm mIStURADOR DE EIXO hORIZONtAL DE 300 KG. AF_08/2019</v>
          </cell>
          <cell r="C5885" t="str">
            <v>m³</v>
          </cell>
          <cell r="D5885">
            <v>408.94</v>
          </cell>
        </row>
        <row r="5886">
          <cell r="A5886">
            <v>100485</v>
          </cell>
          <cell r="B5886" t="str">
            <v>ARGAmASSA tRAÇO 1:4 (Em VOLUmE DE CImENtO E AREIA mÉDIA ÚmIDA) COm ADIÇÃO DE ImPERmEABILIZANtE, PREPARO mECÂNICO COm mIStURADOR DE EIXO hORIZONtAL DE 600 KG. AF_08/2019</v>
          </cell>
          <cell r="C5886" t="str">
            <v>m³</v>
          </cell>
          <cell r="D5886">
            <v>392.69</v>
          </cell>
        </row>
        <row r="5887">
          <cell r="A5887">
            <v>100486</v>
          </cell>
          <cell r="B5887" t="str">
            <v>ARGAmASSA tRAÇO 1:4 (Em VOLUmE DE CImENtO E AREIA mÉDIA ÚmIDA) COm ADIÇÃO DE ImPERmEABILIZANtE, PREPARO mANUAL. AF_08/2019</v>
          </cell>
          <cell r="C5887" t="str">
            <v>m³</v>
          </cell>
          <cell r="D5887">
            <v>490.93</v>
          </cell>
        </row>
        <row r="5888">
          <cell r="A5888">
            <v>100487</v>
          </cell>
          <cell r="B5888" t="str">
            <v>ARGAmASSA tRAÇO 1:2:9 (Em VOLUmE DE CImENtO, CAL E AREIA mÉDIA ÚmIDA) PARA EmBOÇO/mASSA ÚNICA/ASSENtAmENtO DE ALVENARIA DE VEDAÇÃO, PREPARO mECÂNICO COm mIStURADOR DE EIXO hORIZONtAL DE 600 KG. AF_08/2019</v>
          </cell>
          <cell r="C5888" t="str">
            <v>m³</v>
          </cell>
          <cell r="D5888">
            <v>304.73</v>
          </cell>
        </row>
        <row r="5889">
          <cell r="A5889">
            <v>100488</v>
          </cell>
          <cell r="B5889" t="str">
            <v>ARGAmASSA tRAÇO 1:0,5:4,5 (Em VOLUmE DE CImENtO, CAL E AREIA mÉDIA ÚmIDA), PREPARO mECÂNICO COm BEtONEIRA 600 L. AF_08/2019</v>
          </cell>
          <cell r="C5889" t="str">
            <v>m³</v>
          </cell>
          <cell r="D5889">
            <v>346.79</v>
          </cell>
        </row>
        <row r="5890">
          <cell r="A5890">
            <v>100489</v>
          </cell>
          <cell r="B5890" t="str">
            <v>ARGAmASSA tRAÇO 1:3 (Em VOLUmE DE CImENtO E AREIA mÉDIA ÚmIDA), PREPARO mECÂNICO COm BEtONEIRA 600 L. AF_08/2019</v>
          </cell>
          <cell r="C5890" t="str">
            <v>m³</v>
          </cell>
          <cell r="D5890">
            <v>378.15</v>
          </cell>
        </row>
        <row r="5891">
          <cell r="A5891">
            <v>100490</v>
          </cell>
          <cell r="B5891" t="str">
            <v>ARGAmASSA tRAÇO 1:4 (Em VOLUmE DE CImENtO E AREIA mÉDIA ÚmIDA), PREPARO mECÂNICO COm BEtONEIRA 600 L. AF_08/2019</v>
          </cell>
          <cell r="C5891" t="str">
            <v>m³</v>
          </cell>
          <cell r="D5891">
            <v>333.18</v>
          </cell>
        </row>
        <row r="5892">
          <cell r="A5892">
            <v>100491</v>
          </cell>
          <cell r="B5892" t="str">
            <v>ARGAmASSA tRAÇO 1:3 (Em VOLUmE DE CImENtO E AREIA mÉDIA ÚmIDA) COm ADIÇÃO DE ImPERmEABILIZANtE, PREPARO mECÂNICO COm BEtONEIRA 600 L. AF_08/2019</v>
          </cell>
          <cell r="C5892" t="str">
            <v>m³</v>
          </cell>
          <cell r="D5892">
            <v>470.92</v>
          </cell>
        </row>
        <row r="5893">
          <cell r="A5893">
            <v>100492</v>
          </cell>
          <cell r="B5893" t="str">
            <v>ARGAmASSA tRAÇO 1:4 (Em VOLUmE DE CImENtO E AREIA mÉDIA ÚmIDA) COm ADIÇÃO DE ImPERmEABILIZANtE, PREPARO mECÂNICO COm BEtONEIRA 600 L. AF_08/2019</v>
          </cell>
          <cell r="C5893" t="str">
            <v>m³</v>
          </cell>
          <cell r="D5893">
            <v>407.06</v>
          </cell>
        </row>
        <row r="5894">
          <cell r="A5894">
            <v>92121</v>
          </cell>
          <cell r="B5894" t="str">
            <v>PENEIRAmENtO DE AREIA COm PENEIRA ELÉtRICA. AF_11/2015</v>
          </cell>
          <cell r="C5894" t="str">
            <v>m³</v>
          </cell>
          <cell r="D5894">
            <v>23.37</v>
          </cell>
        </row>
        <row r="5895">
          <cell r="A5895">
            <v>92122</v>
          </cell>
          <cell r="B5895" t="str">
            <v>PENEIRAmENtO DE AREIA COm PENEIRA mANUAL. AF_11/2015</v>
          </cell>
          <cell r="C5895" t="str">
            <v>m³</v>
          </cell>
          <cell r="D5895">
            <v>39.9</v>
          </cell>
        </row>
        <row r="5896">
          <cell r="A5896">
            <v>92123</v>
          </cell>
          <cell r="B5896" t="str">
            <v>ENSACAmENtO DE AREIA. AF_11/2015</v>
          </cell>
          <cell r="C5896" t="str">
            <v>m³</v>
          </cell>
          <cell r="D5896">
            <v>36.880000000000003</v>
          </cell>
        </row>
        <row r="5897">
          <cell r="A5897">
            <v>100195</v>
          </cell>
          <cell r="B5897" t="str">
            <v>tRANSPORtE hORIZONtAL mANUAL, DE SACOS DE 50 KG (un.IDADE: kg x km). AF_07/2019</v>
          </cell>
          <cell r="C5897" t="str">
            <v>kg x km</v>
          </cell>
          <cell r="D5897">
            <v>0.61</v>
          </cell>
        </row>
        <row r="5898">
          <cell r="A5898">
            <v>100196</v>
          </cell>
          <cell r="B5898" t="str">
            <v>tRANSPORtE hORIZONtAL mANUAL, DE SACOS DE 30 KG (un.IDADE: kg x km). AF_07/2019</v>
          </cell>
          <cell r="C5898" t="str">
            <v>kg x km</v>
          </cell>
          <cell r="D5898">
            <v>1.01</v>
          </cell>
        </row>
        <row r="5899">
          <cell r="A5899">
            <v>100197</v>
          </cell>
          <cell r="B5899" t="str">
            <v>tRANSPORtE hORIZONtAL mANUAL, DE SACOS DE 20 KG (un.IDADE: kg x km). AF_07/2019</v>
          </cell>
          <cell r="C5899" t="str">
            <v>kg x km</v>
          </cell>
          <cell r="D5899">
            <v>1.52</v>
          </cell>
        </row>
        <row r="5900">
          <cell r="A5900">
            <v>100198</v>
          </cell>
          <cell r="B5900" t="str">
            <v>tRANSPORtE hORIZONtAL COm CARRINhO PLAtAFORmA, DE SACOS DE 50 KG (un.IDADE: kg x km). AF_07/2019</v>
          </cell>
          <cell r="C5900" t="str">
            <v>kg x km</v>
          </cell>
          <cell r="D5900">
            <v>0.21</v>
          </cell>
        </row>
        <row r="5901">
          <cell r="A5901">
            <v>100199</v>
          </cell>
          <cell r="B5901" t="str">
            <v>tRANSPORtE hORIZONtAL COm CARRINhO PLAtAFORmA, DE SACOS DE 30 KG (un.IDADE: kg x km). AF_07/2019</v>
          </cell>
          <cell r="C5901" t="str">
            <v>kg x km</v>
          </cell>
          <cell r="D5901">
            <v>0.25</v>
          </cell>
        </row>
        <row r="5902">
          <cell r="A5902">
            <v>100200</v>
          </cell>
          <cell r="B5902" t="str">
            <v>tRANSPORtE hORIZONtAL COm CARRINhO PLAtAFORmA, DE SACOS DE 20 KG (un.IDADE: kg x km). AF_07/2019</v>
          </cell>
          <cell r="C5902" t="str">
            <v>kg x km</v>
          </cell>
          <cell r="D5902">
            <v>0.31</v>
          </cell>
        </row>
        <row r="5903">
          <cell r="A5903">
            <v>100201</v>
          </cell>
          <cell r="B5903" t="str">
            <v>tRANSPORtE hORIZONtAL COm CARRINhO DE mÃO, DE SACOS DE 50 KG (un.IDADE: kg x km). AF_07/2019</v>
          </cell>
          <cell r="C5903" t="str">
            <v>kg x km</v>
          </cell>
          <cell r="D5903">
            <v>0.62</v>
          </cell>
        </row>
        <row r="5904">
          <cell r="A5904">
            <v>100202</v>
          </cell>
          <cell r="B5904" t="str">
            <v>tRANSPORtE hORIZONtAL COm CARRINhO DE mÃO, DE SACOS DE 30 KG (un.IDADE: kg x km). AF_07/2019</v>
          </cell>
          <cell r="C5904" t="str">
            <v>kg x km</v>
          </cell>
          <cell r="D5904">
            <v>0.72</v>
          </cell>
        </row>
        <row r="5905">
          <cell r="A5905">
            <v>100203</v>
          </cell>
          <cell r="B5905" t="str">
            <v>tRANSPORtE hORIZONtAL COm CARRINhO DE mÃO, DE SACOS DE 20 KG (un.IDADE: kg x km). AF_07/2019</v>
          </cell>
          <cell r="C5905" t="str">
            <v>kg x km</v>
          </cell>
          <cell r="D5905">
            <v>0.85</v>
          </cell>
        </row>
        <row r="5906">
          <cell r="A5906">
            <v>100204</v>
          </cell>
          <cell r="B5906" t="str">
            <v>tRANSPORtE hORIZONtAL COm mANIPULADOR tELESCÓPICO, DE PÁLEtE DE SACOS (un.IDADE: kg x km). AF_07/2019</v>
          </cell>
          <cell r="C5906" t="str">
            <v>kg x km</v>
          </cell>
          <cell r="D5906">
            <v>0.1</v>
          </cell>
        </row>
        <row r="5907">
          <cell r="A5907">
            <v>100205</v>
          </cell>
          <cell r="B5907" t="str">
            <v>tRANSPORtE hORIZONtAL COm JERICA DE 60 L, DE mASSA/ GRANEL (un.IDADE: m3XKm). AF_07/2019</v>
          </cell>
          <cell r="C5907" t="str">
            <v>m³ x km</v>
          </cell>
          <cell r="D5907">
            <v>1136.6199999999999</v>
          </cell>
        </row>
        <row r="5908">
          <cell r="A5908">
            <v>100206</v>
          </cell>
          <cell r="B5908" t="str">
            <v>tRANSPORtE hORIZONtAL COm JERICA DE 90 L, DE mASSA/ GRANEL (un.IDADE: m3XKm). AF_07/2019</v>
          </cell>
          <cell r="C5908" t="str">
            <v>m³ x km</v>
          </cell>
          <cell r="D5908">
            <v>821.58</v>
          </cell>
        </row>
        <row r="5909">
          <cell r="A5909">
            <v>100207</v>
          </cell>
          <cell r="B5909" t="str">
            <v>tRANSPORtE hORIZONtAL COm CARREGADEIRA, DE mASSA/ GRANEL (un.IDADE: m3XKm). AF_07/2019</v>
          </cell>
          <cell r="C5909" t="str">
            <v>m³ x km</v>
          </cell>
          <cell r="D5909">
            <v>353.7</v>
          </cell>
        </row>
        <row r="5910">
          <cell r="A5910">
            <v>100208</v>
          </cell>
          <cell r="B5910" t="str">
            <v>tRANSPORtE hORIZONtAL mANUAL, DE BLOCOS VAZADOS DE CONCREtO OU CERÂmICO DE 19X19X39Cm (un.IDADE: BLOCOXKm). AF_07/2019</v>
          </cell>
          <cell r="C5910" t="str">
            <v>un. x km</v>
          </cell>
          <cell r="D5910">
            <v>15.03</v>
          </cell>
        </row>
        <row r="5911">
          <cell r="A5911">
            <v>100209</v>
          </cell>
          <cell r="B5911" t="str">
            <v>tRANSPORtE hORIZONtAL mANUAL, DE BLOCOS CERÂmICOS FURADOS NA hORIZONtAL DE 9X19X19Cm (un.IDADE: BLOCOXKm). AF_07/2019</v>
          </cell>
          <cell r="C5911" t="str">
            <v>un. x km</v>
          </cell>
          <cell r="D5911">
            <v>7.51</v>
          </cell>
        </row>
        <row r="5912">
          <cell r="A5912">
            <v>100210</v>
          </cell>
          <cell r="B5912" t="str">
            <v>tRANSPORtE hORIZONtAL COm CARRINhO DE mÃO, DE BLOCOS VAZADOS DE CONCREtO OU CERÂmICO DE 19X19X39Cm (un.IDADE: BLOCOXKm). AF_07/2019</v>
          </cell>
          <cell r="C5912" t="str">
            <v>un. x km</v>
          </cell>
          <cell r="D5912">
            <v>13.85</v>
          </cell>
        </row>
        <row r="5913">
          <cell r="A5913">
            <v>100211</v>
          </cell>
          <cell r="B5913" t="str">
            <v>tRANSPORtE hORIZONtAL COm CARRINhO DE mÃO, DE BLOCOS CERÂmICOS FURADOS NA hORIZONtAL DE 9X19X19Cm (un.IDADE: BLOCOXKm). AF_07/2019</v>
          </cell>
          <cell r="C5913" t="str">
            <v>un. x km</v>
          </cell>
          <cell r="D5913">
            <v>5.34</v>
          </cell>
        </row>
        <row r="5914">
          <cell r="A5914">
            <v>100212</v>
          </cell>
          <cell r="B5914" t="str">
            <v>tRANSPORtE hORIZONtAL COm CARRINhO PLAtAFORmA, DE BLOCOS VAZADOS DE CONCREtO OU CERÂmICO DE 19X19X39Cm (un.IDADE: BLOCOXKm). AF_07/2019</v>
          </cell>
          <cell r="C5914" t="str">
            <v>un. x km</v>
          </cell>
          <cell r="D5914">
            <v>5.9</v>
          </cell>
        </row>
        <row r="5915">
          <cell r="A5915">
            <v>100213</v>
          </cell>
          <cell r="B5915" t="str">
            <v>tRANSPORtE hORIZONtAL COm CARRINhO PLAtAFORmA, DE BLOCOS CERÂmICOS FURADOS NA hORIZONtAL DE 9X19X19Cm (un.IDADE: BLOCOXKm). AF_07/2019</v>
          </cell>
          <cell r="C5915" t="str">
            <v>un. x km</v>
          </cell>
          <cell r="D5915">
            <v>2.12</v>
          </cell>
        </row>
        <row r="5916">
          <cell r="A5916">
            <v>100214</v>
          </cell>
          <cell r="B5916" t="str">
            <v>tRANSPORtE hORIZONtAL COm CARRINhO mINI PÁLEtES, DE BLOCOS VAZADOS DE CONCREtO DE 19X19X39Cm (un.IDADE: BLOCOXKm). AF_07/2019</v>
          </cell>
          <cell r="C5916" t="str">
            <v>un. x km</v>
          </cell>
          <cell r="D5916">
            <v>3.25</v>
          </cell>
        </row>
        <row r="5917">
          <cell r="A5917">
            <v>100215</v>
          </cell>
          <cell r="B5917" t="str">
            <v>tRANSPORtE hORIZONtAL COm CARRINhO mINI PÁLEtES, DE BLOCOS CERÂmICOS FURADOS NA VERtICAL DE 19X19X39Cm (un.IDADE: BLOCOXKm). AF_07/2019</v>
          </cell>
          <cell r="C5917" t="str">
            <v>un. x km</v>
          </cell>
          <cell r="D5917">
            <v>2.79</v>
          </cell>
        </row>
        <row r="5918">
          <cell r="A5918">
            <v>100216</v>
          </cell>
          <cell r="B5918" t="str">
            <v>tRANSPORtE hORIZONtAL COm CARRINhO mINI PÁLEtES, DE BLOCOS CERÂmICOS FURADOS NA hORIZONtAL DE 9X19X19Cm (un.IDADE: BLOCOXKm). AF_07/2019</v>
          </cell>
          <cell r="C5918" t="str">
            <v>un. x km</v>
          </cell>
          <cell r="D5918">
            <v>0.75</v>
          </cell>
        </row>
        <row r="5919">
          <cell r="A5919">
            <v>100217</v>
          </cell>
          <cell r="B5919" t="str">
            <v>tRANSPORtE hORIZONtAL COm mANIPULADOR tELESCÓPICO, DE BLOCOS VAZADOS DE CONCREtO DE 19X19X39Cm (un.IDADE: BLOCOXKm). AF_07/2019</v>
          </cell>
          <cell r="C5919" t="str">
            <v>un. x km</v>
          </cell>
          <cell r="D5919">
            <v>2.61</v>
          </cell>
        </row>
        <row r="5920">
          <cell r="A5920">
            <v>100218</v>
          </cell>
          <cell r="B5920" t="str">
            <v>tRANSPORtE hORIZONtAL COm mANIPULADOR tELESCÓPICO, DE BLOCOS CERÂmICOS FURADOS NA VERtICAL DE 19X19X39Cm (un.IDADE: BLOCOXKm). AF_07/2019</v>
          </cell>
          <cell r="C5920" t="str">
            <v>un. x km</v>
          </cell>
          <cell r="D5920">
            <v>1.79</v>
          </cell>
        </row>
        <row r="5921">
          <cell r="A5921">
            <v>100219</v>
          </cell>
          <cell r="B5921" t="str">
            <v>tRANSPORtE hORIZONtAL COm mANIPULADOR tELESCÓPICO, DE BLOCOS CERÂmICOS FURADOS NA hORIZONtAL DE 9X19X19Cm (un.IDADE: BLOCOXKm). AF_07/2019</v>
          </cell>
          <cell r="C5921" t="str">
            <v>un. x km</v>
          </cell>
          <cell r="D5921">
            <v>0.39</v>
          </cell>
        </row>
        <row r="5922">
          <cell r="A5922">
            <v>100220</v>
          </cell>
          <cell r="B5922" t="str">
            <v>tRANSPORtE hORIZONtAL mANUAL, DE CAIXA COm REVEStImENtO CERÂmICO (un.IDADE: m2XKm). AF_07/2019</v>
          </cell>
          <cell r="C5922" t="str">
            <v>m² x km</v>
          </cell>
          <cell r="D5922">
            <v>21.6</v>
          </cell>
        </row>
        <row r="5923">
          <cell r="A5923">
            <v>100221</v>
          </cell>
          <cell r="B5923" t="str">
            <v>tRANSPORtE hORIZONtAL COm CARRINhO DE mÃO, DE CAIXA COm REVEStImENtO CERÂmICO (un.IDADE: m2XKm). AF_07/2019</v>
          </cell>
          <cell r="C5923" t="str">
            <v>m² x km</v>
          </cell>
          <cell r="D5923">
            <v>24.48</v>
          </cell>
        </row>
        <row r="5924">
          <cell r="A5924">
            <v>100222</v>
          </cell>
          <cell r="B5924" t="str">
            <v>tRANSPORtE hORIZONtAL COm CARRINhO PLAtAFORmA, DE CAIXA COm REVEStImENtO CERÂmICO (un.IDADE: m2XKm). AF_07/2019</v>
          </cell>
          <cell r="C5924" t="str">
            <v>m² x km</v>
          </cell>
          <cell r="D5924">
            <v>9.27</v>
          </cell>
        </row>
        <row r="5925">
          <cell r="A5925">
            <v>100223</v>
          </cell>
          <cell r="B5925" t="str">
            <v>tRANSPORtE hORIZONtAL COm CARRINhO mINI PÁLEtES, DE CAIXA COm REVEStImENtO CERÂmICO (un.IDADE: m2XKm). AF_07/2019</v>
          </cell>
          <cell r="C5925" t="str">
            <v>m² x km</v>
          </cell>
          <cell r="D5925">
            <v>4.34</v>
          </cell>
        </row>
        <row r="5926">
          <cell r="A5926">
            <v>100224</v>
          </cell>
          <cell r="B5926" t="str">
            <v>tRANSPORtE hORIZONtAL COm mANIPULADOR tELESCÓPICO, DE CAIXA COm REVEStImENtO CERÂmICO (un.IDADE: m2XKm). AF_07/2019</v>
          </cell>
          <cell r="C5926" t="str">
            <v>m² x km</v>
          </cell>
          <cell r="D5926">
            <v>2.61</v>
          </cell>
        </row>
        <row r="5927">
          <cell r="A5927">
            <v>100225</v>
          </cell>
          <cell r="B5927" t="str">
            <v>tRANSPORtE hORIZONtAL mANUAL, DE LAtA DE 18 LItROS (un.IDADE: LXKm). AF_07/2019</v>
          </cell>
          <cell r="C5927" t="str">
            <v>lXKm</v>
          </cell>
          <cell r="D5927">
            <v>1.69</v>
          </cell>
        </row>
        <row r="5928">
          <cell r="A5928">
            <v>100226</v>
          </cell>
          <cell r="B5928" t="str">
            <v>tRANSPORtE hORIZONtAL COm CARRINhO PLAtAFORmA, DE LAtA DE 18 LItROS (un.IDADE: LXKm). AF_07/2019</v>
          </cell>
          <cell r="C5928" t="str">
            <v>lXKm</v>
          </cell>
          <cell r="D5928">
            <v>0.53</v>
          </cell>
        </row>
        <row r="5929">
          <cell r="A5929">
            <v>100227</v>
          </cell>
          <cell r="B5929" t="str">
            <v>tRANSPORtE hORIZONtAL COm CARRINhO RACIONAL, DE LAtA DE 18 LItROS (un.IDADE: LXKm). AF_07/2019</v>
          </cell>
          <cell r="C5929" t="str">
            <v>lXKm</v>
          </cell>
          <cell r="D5929">
            <v>0.78</v>
          </cell>
        </row>
        <row r="5930">
          <cell r="A5930">
            <v>100228</v>
          </cell>
          <cell r="B5930" t="str">
            <v>tRANSPORtE hORIZONtAL COm mANIPULADOR tELESCÓPICO, DE LAtA DE 18 LItROS (un.IDADE: LXKm). AF_07/2019</v>
          </cell>
          <cell r="C5930" t="str">
            <v>lXKm</v>
          </cell>
          <cell r="D5930">
            <v>0.25</v>
          </cell>
        </row>
        <row r="5931">
          <cell r="A5931">
            <v>100229</v>
          </cell>
          <cell r="B5931" t="str">
            <v>tRANSPORtE VERtICAL mANUAL, 1 PAVImENtO, DE SACOS DE 50 KG (un.IDADE: KG). AF_07/2019</v>
          </cell>
          <cell r="C5931" t="str">
            <v>kg</v>
          </cell>
          <cell r="D5931">
            <v>0.01</v>
          </cell>
        </row>
        <row r="5932">
          <cell r="A5932">
            <v>100230</v>
          </cell>
          <cell r="B5932" t="str">
            <v>tRANSPORtE VERtICAL mANUAL, 1 PAVImENtO, DE SACOS DE 30 KG (un.IDADE: KG). AF_07/2019</v>
          </cell>
          <cell r="C5932" t="str">
            <v>kg</v>
          </cell>
          <cell r="D5932">
            <v>0.01</v>
          </cell>
        </row>
        <row r="5933">
          <cell r="A5933">
            <v>100231</v>
          </cell>
          <cell r="B5933" t="str">
            <v>tRANSPORtE VERtICAL mANUAL, 1 PAVImENtO, DE SACOS DE 20 KG (un.IDADE: KG). AF_07/2019</v>
          </cell>
          <cell r="C5933" t="str">
            <v>kg</v>
          </cell>
          <cell r="D5933">
            <v>0.02</v>
          </cell>
        </row>
        <row r="5934">
          <cell r="A5934">
            <v>100232</v>
          </cell>
          <cell r="B5934" t="str">
            <v>tRANSPORtE VERtICAL mANUAL, 1 PAVImENtO, DE BLOCOS VAZADOS DE CONCREtO OU CERÂmICO DE 19X19X39Cm (un.IDADE: BLOCO). AF_07/2019</v>
          </cell>
          <cell r="C5934" t="str">
            <v>un.</v>
          </cell>
          <cell r="D5934">
            <v>0.28000000000000003</v>
          </cell>
        </row>
        <row r="5935">
          <cell r="A5935">
            <v>100233</v>
          </cell>
          <cell r="B5935" t="str">
            <v>tRANSPORtE VERtICAL mANUAL, 1 PAVImENtO, DE BLOCOS CERÂmICOS FURADOS NA hORIZONtAL DE 9X19X19Cm (un.IDADE: BLOCO). AF_07/2019</v>
          </cell>
          <cell r="C5935" t="str">
            <v>un.</v>
          </cell>
          <cell r="D5935">
            <v>0.14000000000000001</v>
          </cell>
        </row>
        <row r="5936">
          <cell r="A5936">
            <v>100234</v>
          </cell>
          <cell r="B5936" t="str">
            <v>tRANSPORtE VERtICAL mANUAL, 1 PAVImENtO, DE CAIXA COm REVEStImENtO CERÂmICO (un.IDADE: m2). AF_07/2019</v>
          </cell>
          <cell r="C5936" t="str">
            <v>m²</v>
          </cell>
          <cell r="D5936">
            <v>0.42</v>
          </cell>
        </row>
        <row r="5937">
          <cell r="A5937">
            <v>100235</v>
          </cell>
          <cell r="B5937" t="str">
            <v>tRANSPORtE VERtICAL mANUAL, 1 PAVImENtO, DE LAtA DE 18 LItROS (un.IDADE: L). AF_07/2019</v>
          </cell>
          <cell r="C5937" t="str">
            <v>l</v>
          </cell>
          <cell r="D5937">
            <v>0.03</v>
          </cell>
        </row>
        <row r="5938">
          <cell r="A5938">
            <v>100236</v>
          </cell>
          <cell r="B5938" t="str">
            <v>tRANSPORtE hORIZONtAL mANUAL, DE tUBO DE PVC SOLDÁVEL COm DIÂmEtRO mENOR OU IGUAL A 60 mm (un.IDADE: mXKm). AF_07/2019</v>
          </cell>
          <cell r="C5938" t="str">
            <v>m x km</v>
          </cell>
          <cell r="D5938">
            <v>2.15</v>
          </cell>
        </row>
        <row r="5939">
          <cell r="A5939">
            <v>100237</v>
          </cell>
          <cell r="B5939" t="str">
            <v>tRANSPORtE hORIZONtAL mANUAL, DE tUBO DE PVC SOLDÁVEL COm DIÂmEtRO mAIOR QUE 60 mm E mENOR OU IGUAL A 85 mm (un.IDADE: mXKm). AF_07/2019</v>
          </cell>
          <cell r="C5939" t="str">
            <v>m x km</v>
          </cell>
          <cell r="D5939">
            <v>2.58</v>
          </cell>
        </row>
        <row r="5940">
          <cell r="A5940">
            <v>100238</v>
          </cell>
          <cell r="B5940" t="str">
            <v>tRANSPORtE hORIZONtAL mANUAL, DE tUBO DE CPVC COm DIÂmEtRO mENOR OU IGUAL A 73 mm (un.IDADE: mXKm). AF_07/2019</v>
          </cell>
          <cell r="C5940" t="str">
            <v>m x km</v>
          </cell>
          <cell r="D5940">
            <v>4.13</v>
          </cell>
        </row>
        <row r="5941">
          <cell r="A5941">
            <v>100239</v>
          </cell>
          <cell r="B5941" t="str">
            <v>tRANSPORtE hORIZONtAL mANUAL, DE tUBO DE CPVC COm DIÂmEtRO mAIOR QUE 73 mm E mENOR OU IGUAL A 89 mm (un.IDADE: mXKm). AF_07/2019</v>
          </cell>
          <cell r="C5941" t="str">
            <v>m x km</v>
          </cell>
          <cell r="D5941">
            <v>5.16</v>
          </cell>
        </row>
        <row r="5942">
          <cell r="A5942">
            <v>100240</v>
          </cell>
          <cell r="B5942" t="str">
            <v>tRANSPORtE hORIZONtAL mANUAL, DE tUBO DE PPR - PN12 OU PN25 - COm DIÂmEtRO mENOR OU IGUAL A 50 mm (un.IDADE: mXKm). AF_07/2019</v>
          </cell>
          <cell r="C5942" t="str">
            <v>m x km</v>
          </cell>
          <cell r="D5942">
            <v>3.1</v>
          </cell>
        </row>
        <row r="5943">
          <cell r="A5943">
            <v>100241</v>
          </cell>
          <cell r="B5943" t="str">
            <v>tRANSPORtE hORIZONtAL mANUAL, DE tUBO DE PPR - PN12 OU PN25 - COm DIÂmEtRO mAIOR QUE 50 mm E mENOR OU IGUAL A 75 mm (un.IDADE: mXKm). AF_07/2019</v>
          </cell>
          <cell r="C5943" t="str">
            <v>m x km</v>
          </cell>
          <cell r="D5943">
            <v>5.16</v>
          </cell>
        </row>
        <row r="5944">
          <cell r="A5944">
            <v>100242</v>
          </cell>
          <cell r="B5944" t="str">
            <v>tRANSPORtE hORIZONtAL mANUAL, DE tUBO DE PPR - PN12 OU PN25 - COm DIÂmEtRO mAIOR QUE 75 mm E mENOR OU IGUAL A 110 mm (un.IDADE: mXKm). AF_07/2019</v>
          </cell>
          <cell r="C5944" t="str">
            <v>m x km</v>
          </cell>
          <cell r="D5944">
            <v>15.27</v>
          </cell>
        </row>
        <row r="5945">
          <cell r="A5945">
            <v>100243</v>
          </cell>
          <cell r="B5945" t="str">
            <v>tRANSPORtE hORIZONtAL mANUAL, DE tUBO DE COBRE - CLASSE E - COm DIÂmEtRO mENOR OU IGUAL A 54 mm (un.IDADE: mXKm). AF_07/2019</v>
          </cell>
          <cell r="C5945" t="str">
            <v>m x km</v>
          </cell>
          <cell r="D5945">
            <v>2.48</v>
          </cell>
        </row>
        <row r="5946">
          <cell r="A5946">
            <v>100244</v>
          </cell>
          <cell r="B5946" t="str">
            <v>tRANSPORtE hORIZONtAL mANUAL, DE tUBO DE COBRE - CLASSE E - COm DIÂmEtRO mAIOR QUE 54 mm E mENOR OU IGUAL A 79 mm (un.IDADE: mXKm). AF_07/2019</v>
          </cell>
          <cell r="C5946" t="str">
            <v>m x km</v>
          </cell>
          <cell r="D5946">
            <v>3.1</v>
          </cell>
        </row>
        <row r="5947">
          <cell r="A5947">
            <v>100245</v>
          </cell>
          <cell r="B5947" t="str">
            <v>tRANSPORtE hORIZONtAL mANUAL, DE tUBO DE COBRE - CLASSE E - COm DIÂmEtRO mAIOR QUE 79 mm E mENOR OU IGUAL A 104 mm (un.IDADE: mXKm). AF_07/2019</v>
          </cell>
          <cell r="C5947" t="str">
            <v>m x km</v>
          </cell>
          <cell r="D5947">
            <v>6.2</v>
          </cell>
        </row>
        <row r="5948">
          <cell r="A5948">
            <v>100246</v>
          </cell>
          <cell r="B5948" t="str">
            <v>tRANSPORtE hORIZONtAL mANUAL, DE tUBO DE PVC SÉRIE NORmAL - ESGOtO PREDIAL, OU REFORÇADO PARA ESGOtO OU ÁGUAS PLUVIAIS PREDIAL, COm DIÂmEtRO mENOR OU IGUAL A 75 mm (un.IDADE: mXKm). AF_07/2019</v>
          </cell>
          <cell r="C5948" t="str">
            <v>m x km</v>
          </cell>
          <cell r="D5948">
            <v>2.06</v>
          </cell>
        </row>
        <row r="5949">
          <cell r="A5949">
            <v>100247</v>
          </cell>
          <cell r="B5949" t="str">
            <v>tRANSPORtE hORIZONtAL mANUAL, DE tUBO DE PVC SÉRIE NORmAL - ESGOtO PREDIAL, OU REFORÇADO PARA ESGOtO OU ÁGUAS PLUVIAIS PREDIAL, COm DIÂmEtRO mAIOR QUE 75 mm E mENOR OU IGUAL A 100 mm (un.IDADE: mXKm). AF_07/2019</v>
          </cell>
          <cell r="C5949" t="str">
            <v>m x km</v>
          </cell>
          <cell r="D5949">
            <v>2.58</v>
          </cell>
        </row>
        <row r="5950">
          <cell r="A5950">
            <v>100248</v>
          </cell>
          <cell r="B5950" t="str">
            <v>tRANSPORtE hORIZONtAL mANUAL, DE tUBO DE PVC SÉRIE NORmAL - ESGOtO PREDIAL, OU REFORÇADO PARA ESGOtO OU ÁGUAS PLUVIAIS PREDIAL, COm DIÂmEtRO mAIOR QUE 100 mm E mENOR OU IGUAL A 150 mm (un.IDADE: mXKm). AF_07/2019</v>
          </cell>
          <cell r="C5950" t="str">
            <v>m x km</v>
          </cell>
          <cell r="D5950">
            <v>10.18</v>
          </cell>
        </row>
        <row r="5951">
          <cell r="A5951">
            <v>100249</v>
          </cell>
          <cell r="B5951" t="str">
            <v>tRANSPORtE hORIZONtAL mANUAL, DE tUBO DE AÇO CARBONO LEVE OU mÉDIO, PREtO OU GALVANIZADO, COm DIÂmEtRO mENOR OU IGUAL A 20 mm (un.IDADE: mXKm). AF_07/2019</v>
          </cell>
          <cell r="C5951" t="str">
            <v>m x km</v>
          </cell>
          <cell r="D5951">
            <v>2.06</v>
          </cell>
        </row>
        <row r="5952">
          <cell r="A5952">
            <v>100250</v>
          </cell>
          <cell r="B5952" t="str">
            <v>tRANSPORtE hORIZONtAL mANUAL, DE tUBO DE AÇO CARBONO LEVE OU mÉDIO, PREtO OU GALVANIZADO, COm DIÂmEtRO mAIOR QUE 20 mm E mENOR OU IGUAL A 32 mm (un.IDADE: mXKm). AF_07/2019</v>
          </cell>
          <cell r="C5952" t="str">
            <v>m x km</v>
          </cell>
          <cell r="D5952">
            <v>3.44</v>
          </cell>
        </row>
        <row r="5953">
          <cell r="A5953">
            <v>100251</v>
          </cell>
          <cell r="B5953" t="str">
            <v>tRANSPORtE hORIZONtAL mANUAL, DE tUBO DE AÇO CARBONO LEVE OU mÉDIO, PREtO OU GALVANIZADO, COm DIÂmEtRO mAIOR QUE 32 mm E mENOR OU IGUAL A 65 mm (un.IDADE: mXKm). AF_07/2019</v>
          </cell>
          <cell r="C5953" t="str">
            <v>m x km</v>
          </cell>
          <cell r="D5953">
            <v>10.18</v>
          </cell>
        </row>
        <row r="5954">
          <cell r="A5954">
            <v>100252</v>
          </cell>
          <cell r="B5954" t="str">
            <v>tRANSPORtE hORIZONtAL mANUAL, DE tUBO DE AÇO CARBONO LEVE OU mÉDIO, PREtO OU GALVANIZADO, COm DIÂmEtRO mAIOR QUE 65 mm E mENOR OU IGUAL A 90 mm (un.IDADE: mXKm). AF_07/2019</v>
          </cell>
          <cell r="C5954" t="str">
            <v>m x km</v>
          </cell>
          <cell r="D5954">
            <v>15.27</v>
          </cell>
        </row>
        <row r="5955">
          <cell r="A5955">
            <v>100253</v>
          </cell>
          <cell r="B5955" t="str">
            <v>tRANSPORtE hORIZONtAL mANUAL, DE tUBO DE AÇO CARBONO LEVE OU mÉDIO, PREtO OU GALVANIZADO, COm DIÂmEtRO mAIOR QUE 90 mm E mENOR OU IGUAL A 125 mm (un.IDADE: mXKm). AF_07/2019</v>
          </cell>
          <cell r="C5955" t="str">
            <v>m x km</v>
          </cell>
          <cell r="D5955">
            <v>20.36</v>
          </cell>
        </row>
        <row r="5956">
          <cell r="A5956">
            <v>100254</v>
          </cell>
          <cell r="B5956" t="str">
            <v>tRANSPORtE hORIZONtAL mANUAL, DE tUBO DE AÇO CARBONO LEVE OU mÉDIO, PREtO OU GALVANIZADO, COm DIÂmEtRO mAIOR QUE 125 mm E mENOR OU IGUAL A 150 mm (un.IDADE: mXKm). AF_07/2019</v>
          </cell>
          <cell r="C5956" t="str">
            <v>m x km</v>
          </cell>
          <cell r="D5956">
            <v>30.54</v>
          </cell>
        </row>
        <row r="5957">
          <cell r="A5957">
            <v>100255</v>
          </cell>
          <cell r="B5957" t="str">
            <v>tRANSPORtE hORIZONtAL mANUAL, DE tÁBUAS DE mADEIRA COm SEÇÃO tRANSVERSAL DE 2,5 X 25 Cm E 2,5 X 30 Cm (un.IDADE: mXKm). AF_07/2019</v>
          </cell>
          <cell r="C5957" t="str">
            <v>m x km</v>
          </cell>
          <cell r="D5957">
            <v>10.33</v>
          </cell>
        </row>
        <row r="5958">
          <cell r="A5958">
            <v>100256</v>
          </cell>
          <cell r="B5958" t="str">
            <v>tRANSPORtE hORIZONtAL mANUAL, DE CAIBROS DE mADEIRA COm SEÇÃO tRANSVERSAL DE 7,5 X 6 Cm E 6 X 8 Cm (un.IDADE: mXKm). AF_07/2019</v>
          </cell>
          <cell r="C5958" t="str">
            <v>m x km</v>
          </cell>
          <cell r="D5958">
            <v>6.89</v>
          </cell>
        </row>
        <row r="5959">
          <cell r="A5959">
            <v>100257</v>
          </cell>
          <cell r="B5959" t="str">
            <v>tRANSPORtE hORIZONtAL mANUAL, DE RIPAS DE mADEIRA COm SEÇÃO tRANSVERSAL DE 1 X 5 Cm E 2 X 5 Cm (un.IDADE: mXKm). AF_07/2019</v>
          </cell>
          <cell r="C5959" t="str">
            <v>m x km</v>
          </cell>
          <cell r="D5959">
            <v>4.13</v>
          </cell>
        </row>
        <row r="5960">
          <cell r="A5960">
            <v>100258</v>
          </cell>
          <cell r="B5960" t="str">
            <v>tRANSPORtE hORIZONtAL mANUAL, DE VIGAS DE mADEIRA COm SEÇÃO tRANSVERSAL DE 5 X 12 Cm (un.IDADE: mXKm). AF_07/2019</v>
          </cell>
          <cell r="C5960" t="str">
            <v>m x km</v>
          </cell>
          <cell r="D5960">
            <v>10.33</v>
          </cell>
        </row>
        <row r="5961">
          <cell r="A5961">
            <v>100259</v>
          </cell>
          <cell r="B5961" t="str">
            <v>tRANSPORtE hORIZONtAL mANUAL, DE VIGAS DE mADEIRA COm SEÇÃO tRANSVERSAL DE 6 X 16 Cm (un.IDADE: mXKm). AF_07/2019</v>
          </cell>
          <cell r="C5961" t="str">
            <v>m x km</v>
          </cell>
          <cell r="D5961">
            <v>20.36</v>
          </cell>
        </row>
        <row r="5962">
          <cell r="A5962">
            <v>100260</v>
          </cell>
          <cell r="B5962" t="str">
            <v>tRANSPORtE hORIZONtAL mANUAL, DE VERGALhÕES DE AÇO COm DIÂmEtRO DE 5 mm (un.IDADE: kg x km). AF_07/2019</v>
          </cell>
          <cell r="C5962" t="str">
            <v>kg x km</v>
          </cell>
          <cell r="D5962">
            <v>6.71</v>
          </cell>
        </row>
        <row r="5963">
          <cell r="A5963">
            <v>100261</v>
          </cell>
          <cell r="B5963" t="str">
            <v>tRANSPORtE hORIZONtAL mANUAL, DE VERGALhÕES DE AÇO COm DIÂmEtRO DE 6,3 mm (un.IDADE: kg x km). AF_07/2019</v>
          </cell>
          <cell r="C5963" t="str">
            <v>kg x km</v>
          </cell>
          <cell r="D5963">
            <v>4.21</v>
          </cell>
        </row>
        <row r="5964">
          <cell r="A5964">
            <v>100262</v>
          </cell>
          <cell r="B5964" t="str">
            <v>tRANSPORtE hORIZONtAL mANUAL, DE VERGALhÕES DE AÇO COm DIÂmEtRO DE 8 mm (un.IDADE: kg x km). AF_07/2019</v>
          </cell>
          <cell r="C5964" t="str">
            <v>kg x km</v>
          </cell>
          <cell r="D5964">
            <v>2.61</v>
          </cell>
        </row>
        <row r="5965">
          <cell r="A5965">
            <v>100263</v>
          </cell>
          <cell r="B5965" t="str">
            <v>tRANSPORtE hORIZONtAL mANUAL, DE VERGALhÕES DE AÇO COm DIÂmEtRO DE 10 mm; 12,5 mm; 16 mm; 20 mm; 25 mm OU 32 mm (un.IDADE: kg x km). AF_07/2019</v>
          </cell>
          <cell r="C5965" t="str">
            <v>kg x km</v>
          </cell>
          <cell r="D5965">
            <v>1.67</v>
          </cell>
        </row>
        <row r="5966">
          <cell r="A5966">
            <v>100264</v>
          </cell>
          <cell r="B5966" t="str">
            <v>tRANSPORtE hORIZONtAL mANUAL, DE JANELA (un.IDADE: m2XKm). AF_07/2019</v>
          </cell>
          <cell r="C5966" t="str">
            <v>m² x km</v>
          </cell>
          <cell r="D5966">
            <v>30.49</v>
          </cell>
        </row>
        <row r="5967">
          <cell r="A5967">
            <v>100265</v>
          </cell>
          <cell r="B5967" t="str">
            <v>tRANSPORtE VERtICAL mANUAL, 1 PAVImENtO, DE JANELA (un.IDADE: m2). AF_07/2019</v>
          </cell>
          <cell r="C5967" t="str">
            <v>m²</v>
          </cell>
          <cell r="D5967">
            <v>0.64</v>
          </cell>
        </row>
        <row r="5968">
          <cell r="A5968">
            <v>100266</v>
          </cell>
          <cell r="B5968" t="str">
            <v>tRANSPORtE hORIZONtAL mANUAL, DE PORtA (un.IDADE: un.IDXKm). AF_07/2019</v>
          </cell>
          <cell r="C5968" t="str">
            <v>un. x km</v>
          </cell>
          <cell r="D5968">
            <v>64.8</v>
          </cell>
        </row>
        <row r="5969">
          <cell r="A5969">
            <v>100267</v>
          </cell>
          <cell r="B5969" t="str">
            <v>tRANSPORtE VERtICAL mANUAL, 1 PAVImENtO, DE PORtA (un.IDADE: un.ID). AF_07/2019</v>
          </cell>
          <cell r="C5969" t="str">
            <v>un.</v>
          </cell>
          <cell r="D5969">
            <v>1.28</v>
          </cell>
        </row>
        <row r="5970">
          <cell r="A5970">
            <v>100268</v>
          </cell>
          <cell r="B5970" t="str">
            <v>tRANSPORtE hORIZONtAL mANUAL, DE BANCADA DE mÁRmORE OU GRANItO PARA COZINhA/LAVAtÓRIO OU mÁRmORE SINtÉtICO COm CUBA INtEGRADA (un.IDADE: un.IDXKm). AF_07/2019</v>
          </cell>
          <cell r="C5970" t="str">
            <v>un. x km</v>
          </cell>
          <cell r="D5970">
            <v>64.8</v>
          </cell>
        </row>
        <row r="5971">
          <cell r="A5971">
            <v>100269</v>
          </cell>
          <cell r="B5971" t="str">
            <v>tRANSPORtE VERtICAL, BANCADA DE mÁRmORE OU GRANItO PARA COZINhA/LAVAtÓRIO OU mÁRmORE SINtÉtICO COm CUBA INtEGRADA, mANUAL, 1 PAVImENtO, (un.IDADE: un.ID). AF_07/2019</v>
          </cell>
          <cell r="C5971" t="str">
            <v>un.</v>
          </cell>
          <cell r="D5971">
            <v>1.28</v>
          </cell>
        </row>
        <row r="5972">
          <cell r="A5972">
            <v>100270</v>
          </cell>
          <cell r="B5972" t="str">
            <v>tRANSPORtE hORIZONtAL COm CARRINhO PLAtAFORmA, DE BANCADA DE mÁRmORE OU GRANItO PARA COZINhA/LAVAtÓRIO OU mÁRmORE SINtÉtICO COm CUBA INtEGRADA (un.IDADE: un.IDXKm). AF_07/2019</v>
          </cell>
          <cell r="C5972" t="str">
            <v>un. x km</v>
          </cell>
          <cell r="D5972">
            <v>48.57</v>
          </cell>
        </row>
        <row r="5973">
          <cell r="A5973">
            <v>100271</v>
          </cell>
          <cell r="B5973" t="str">
            <v>tRANSPORtE hORIZONtAL mANUAL, DE VIDRO (un.IDADE: m2XKm). AF_07/2019</v>
          </cell>
          <cell r="C5973" t="str">
            <v>m² x km</v>
          </cell>
          <cell r="D5973">
            <v>48.6</v>
          </cell>
        </row>
        <row r="5974">
          <cell r="A5974">
            <v>100272</v>
          </cell>
          <cell r="B5974" t="str">
            <v>tRANSPORtE VERtICAL mANUAL, 1 PAVImENtO, DE VIDRO (un.IDADE: m2). AF_07/2019</v>
          </cell>
          <cell r="C5974" t="str">
            <v>m²</v>
          </cell>
          <cell r="D5974">
            <v>0.96</v>
          </cell>
        </row>
        <row r="5975">
          <cell r="A5975">
            <v>100273</v>
          </cell>
          <cell r="B5975" t="str">
            <v>tRANSPORtE hORIZONtAL mANUAL, DE tELA DE AÇO (un.IDADE: kg x km). AF_07/2019</v>
          </cell>
          <cell r="C5975" t="str">
            <v>kg x km</v>
          </cell>
          <cell r="D5975">
            <v>2.5299999999999998</v>
          </cell>
        </row>
        <row r="5976">
          <cell r="A5976">
            <v>100274</v>
          </cell>
          <cell r="B5976" t="str">
            <v>tRANSPORtE hORIZONtAL mANUAL, DE COmPENSADO DE mADEIRA (un.IDADE: m2XKm). AF_07/2019</v>
          </cell>
          <cell r="C5976" t="str">
            <v>m² x km</v>
          </cell>
          <cell r="D5976">
            <v>21.61</v>
          </cell>
        </row>
        <row r="5977">
          <cell r="A5977">
            <v>100275</v>
          </cell>
          <cell r="B5977" t="str">
            <v>tRANSPORtE hORIZONtAL mANUAL, DE tELhA tERmOACÚStICA OU tELhA DE AÇO ZINCADO (un.IDADE: m2XKm). AF_07/2019</v>
          </cell>
          <cell r="C5977" t="str">
            <v>m² x km</v>
          </cell>
          <cell r="D5977">
            <v>13.97</v>
          </cell>
        </row>
        <row r="5978">
          <cell r="A5978">
            <v>100276</v>
          </cell>
          <cell r="B5978" t="str">
            <v>tRANSPORtE hORIZONtAL mANUAL, DE tELhA DE FIBROCImENtO OU tELhA EStRUtURAL DE FIBROCImENtO, CANALEtE 90 OU KALhEtÃO (un.IDADE: m2XKm). AF_07/2019</v>
          </cell>
          <cell r="C5978" t="str">
            <v>m² x km</v>
          </cell>
          <cell r="D5978">
            <v>25.5</v>
          </cell>
        </row>
        <row r="5979">
          <cell r="A5979">
            <v>100277</v>
          </cell>
          <cell r="B5979" t="str">
            <v>tRANSPORtE hORIZONtAL COm mANIPULADOR tELESCÓPICO, DE tELhAS tERmOACÚStICAS, FIBROCImENtO, AÇO ZINCADO, FIBROCImENtO EStRUtURAL, CANALEtE 90 OU KALhEtÃO (un.IDADE: m2XKm). AF_07/2019</v>
          </cell>
          <cell r="C5979" t="str">
            <v>m² x km</v>
          </cell>
          <cell r="D5979">
            <v>1.67</v>
          </cell>
        </row>
        <row r="5980">
          <cell r="A5980">
            <v>100278</v>
          </cell>
          <cell r="B5980" t="str">
            <v>tRANSPORtE hORIZONtAL mANUAL, DE BACIA SANItÁRIA, CAIXA ACOPLADA, tANQUE OU PIA (un.IDADE: un.IDXKm). AF_07/2019</v>
          </cell>
          <cell r="C5980" t="str">
            <v>un. x km</v>
          </cell>
          <cell r="D5980">
            <v>31</v>
          </cell>
        </row>
        <row r="5981">
          <cell r="A5981">
            <v>100279</v>
          </cell>
          <cell r="B5981" t="str">
            <v>tRANSPORtE VERtICAL mANUAL, 1 PAVImENtO, DE BACIA SANItÁRIA, CAIXA ACOPLADA, tANQUE OU PIA (un.IDADE: un.ID). AF_07/2019</v>
          </cell>
          <cell r="C5981" t="str">
            <v>un.</v>
          </cell>
          <cell r="D5981">
            <v>0.6</v>
          </cell>
        </row>
        <row r="5982">
          <cell r="A5982">
            <v>100280</v>
          </cell>
          <cell r="B5982" t="str">
            <v>tRANSPORtE hORIZONtAL COm CARRINhO PLAtAFORmA, DE BACIA SANItÁRIA, CAIXA ACOPLADA, tANQUE OU PIA (un.IDADE: un.IDXKm). AF_07/2019</v>
          </cell>
          <cell r="C5982" t="str">
            <v>un. x km</v>
          </cell>
          <cell r="D5982">
            <v>14.23</v>
          </cell>
        </row>
        <row r="5983">
          <cell r="A5983">
            <v>100281</v>
          </cell>
          <cell r="B5983" t="str">
            <v>tRANSPORtE hORIZONtAL COm mANIPULADOR tELESCÓPICO, DE BACIA SANItÁRIA, CAIXA ACOPLADA, tANQUE OU PIA (un.IDADE: un.IDXKm). AF_07/2019</v>
          </cell>
          <cell r="C5983" t="str">
            <v>un. x km</v>
          </cell>
          <cell r="D5983">
            <v>3.19</v>
          </cell>
        </row>
        <row r="5984">
          <cell r="A5984">
            <v>100282</v>
          </cell>
          <cell r="B5984" t="str">
            <v>tRANSPORtE hORIZONtAL mANUAL, DE tELhA DE CONCREtO OU CERÂmICA (un.IDADE: m2XKm). AF_07/2019</v>
          </cell>
          <cell r="C5984" t="str">
            <v>m² x km</v>
          </cell>
          <cell r="D5984">
            <v>121.41</v>
          </cell>
        </row>
        <row r="5985">
          <cell r="A5985">
            <v>100283</v>
          </cell>
          <cell r="B5985" t="str">
            <v>tRANSPORtE hORIZONtAL COm CARRINhO PLAtAFORmA, DE tELhA DE CONCREtO OU CERÂmICA (un.IDADE: m2XKm). AF_07/2019</v>
          </cell>
          <cell r="C5985" t="str">
            <v>m² x km</v>
          </cell>
          <cell r="D5985">
            <v>19.61</v>
          </cell>
        </row>
        <row r="5986">
          <cell r="A5986">
            <v>100284</v>
          </cell>
          <cell r="B5986" t="str">
            <v>tRANSPORtE hORIZONtAL COm mANIPULADOR tELESCÓPICO, DE tELhA DE CONCREtO OU CERÂmICA (un.IDADE: m2XKm). AF_07/2019</v>
          </cell>
          <cell r="C5986" t="str">
            <v>m² x km</v>
          </cell>
          <cell r="D5986">
            <v>9.36</v>
          </cell>
        </row>
        <row r="5987">
          <cell r="A5987">
            <v>100285</v>
          </cell>
          <cell r="B5987" t="str">
            <v>tRANSPORtE hORIZONtAL mANUAL, DE BARRAmENtO BLINDADO (un.IDADE: mXKm). AF_07/2019</v>
          </cell>
          <cell r="C5987" t="str">
            <v>m x km</v>
          </cell>
          <cell r="D5987">
            <v>32.619999999999997</v>
          </cell>
        </row>
        <row r="5988">
          <cell r="A5988">
            <v>100286</v>
          </cell>
          <cell r="B5988" t="str">
            <v>tRANSPORtE hORIZONtAL COm CARRINhO PLAtAFORmA, DE BARRAmENtO BLINDADO (un.IDADE: mXKm). AF_07/2019</v>
          </cell>
          <cell r="C5988" t="str">
            <v>m x km</v>
          </cell>
          <cell r="D5988">
            <v>10.63</v>
          </cell>
        </row>
        <row r="5989">
          <cell r="A5989">
            <v>100287</v>
          </cell>
          <cell r="B5989" t="str">
            <v>tRANSPORtE hORIZONtAL mANUAL, DE CALhA QUADRADA NÚmERO 24  CORtE 33 (un.IDADE: mXKm). AF_07/2019</v>
          </cell>
          <cell r="C5989" t="str">
            <v>m x km</v>
          </cell>
          <cell r="D5989">
            <v>10.18</v>
          </cell>
        </row>
        <row r="5990">
          <cell r="A5990">
            <v>84117</v>
          </cell>
          <cell r="B5990" t="str">
            <v>RASPAGEm / CALAFEtACAO tACOS mADEIRA 1 DEmAO CERA</v>
          </cell>
          <cell r="C5990" t="str">
            <v>m²</v>
          </cell>
          <cell r="D5990">
            <v>21.36</v>
          </cell>
        </row>
        <row r="5991">
          <cell r="A5991">
            <v>84120</v>
          </cell>
          <cell r="B5991" t="str">
            <v>ENCERAmENtO mANUAL Em mADEIRA - 3 DEmAOS</v>
          </cell>
          <cell r="C5991" t="str">
            <v>m²</v>
          </cell>
          <cell r="D5991">
            <v>12.77</v>
          </cell>
        </row>
        <row r="5992">
          <cell r="A5992">
            <v>99802</v>
          </cell>
          <cell r="B5992" t="str">
            <v>LImPEZA DE PISO CERÂmICO OU PORCELANAtO COm VASSOURA A SECO. AF_04/2019</v>
          </cell>
          <cell r="C5992" t="str">
            <v>m²</v>
          </cell>
          <cell r="D5992">
            <v>0.41</v>
          </cell>
        </row>
        <row r="5993">
          <cell r="A5993">
            <v>99803</v>
          </cell>
          <cell r="B5993" t="str">
            <v>LImPEZA DE PISO CERÂmICO OU PORCELANAtO COm PANO ÚmIDO. AF_04/2019</v>
          </cell>
          <cell r="C5993" t="str">
            <v>m²</v>
          </cell>
          <cell r="D5993">
            <v>1.61</v>
          </cell>
        </row>
        <row r="5994">
          <cell r="A5994">
            <v>99805</v>
          </cell>
          <cell r="B5994" t="str">
            <v>LImPEZA DE PISO CERÂmICO OU COm PEDRAS RÚStICAS UtILIZANDO ÁCIDO mURIÁtICO. AF_04/2019</v>
          </cell>
          <cell r="C5994" t="str">
            <v>m²</v>
          </cell>
          <cell r="D5994">
            <v>8.39</v>
          </cell>
        </row>
        <row r="5995">
          <cell r="A5995">
            <v>99806</v>
          </cell>
          <cell r="B5995" t="str">
            <v>LImPEZA DE REVEStImENtO CERÂmICO Em PAREDE COm PANO ÚmIDO AF_04/2019</v>
          </cell>
          <cell r="C5995" t="str">
            <v>m²</v>
          </cell>
          <cell r="D5995">
            <v>0.66</v>
          </cell>
        </row>
        <row r="5996">
          <cell r="A5996">
            <v>99808</v>
          </cell>
          <cell r="B5996" t="str">
            <v>LImPEZA DE REVEStImENtO CERÂmICO Em PAREDE UtILIZANDO ÁCIDO mURIÁtICO. AF_04/2019</v>
          </cell>
          <cell r="C5996" t="str">
            <v>m²</v>
          </cell>
          <cell r="D5996">
            <v>2.73</v>
          </cell>
        </row>
        <row r="5997">
          <cell r="A5997">
            <v>99809</v>
          </cell>
          <cell r="B5997" t="str">
            <v>LImPEZA DE PISO DE LADRILhO hIDRÁULICO COm PANO ÚmIDO. AF_04/2019</v>
          </cell>
          <cell r="C5997" t="str">
            <v>m²</v>
          </cell>
          <cell r="D5997">
            <v>4.59</v>
          </cell>
        </row>
        <row r="5998">
          <cell r="A5998">
            <v>99811</v>
          </cell>
          <cell r="B5998" t="str">
            <v>LImPEZA DE CONtRAPISO COm VASSOURA A SECO. AF_04/2019</v>
          </cell>
          <cell r="C5998" t="str">
            <v>m²</v>
          </cell>
          <cell r="D5998">
            <v>2.74</v>
          </cell>
        </row>
        <row r="5999">
          <cell r="A5999">
            <v>99812</v>
          </cell>
          <cell r="B5999" t="str">
            <v>LImPEZA DE LADRILhO hIDRÁULICO Em PAREDE COm PANO ÚmIDO. AF_04/2019</v>
          </cell>
          <cell r="C5999" t="str">
            <v>m²</v>
          </cell>
          <cell r="D5999">
            <v>0.88</v>
          </cell>
        </row>
        <row r="6000">
          <cell r="A6000">
            <v>99814</v>
          </cell>
          <cell r="B6000" t="str">
            <v>LImPEZA DE SUPERFÍCIE COm JAtO DE ALtA PRESSÃO. AF_04/2019</v>
          </cell>
          <cell r="C6000" t="str">
            <v>m²</v>
          </cell>
          <cell r="D6000">
            <v>1.49</v>
          </cell>
        </row>
        <row r="6001">
          <cell r="A6001">
            <v>99822</v>
          </cell>
          <cell r="B6001" t="str">
            <v>LImPEZA DE PORtA DE mADEIRA. AF_04/2019</v>
          </cell>
          <cell r="C6001" t="str">
            <v>m²</v>
          </cell>
          <cell r="D6001">
            <v>0.78</v>
          </cell>
        </row>
        <row r="6002">
          <cell r="A6002">
            <v>99826</v>
          </cell>
          <cell r="B6002" t="str">
            <v>LImPEZA DE FORRO REmOVÍVEL COm PANO ÚmIDO. AF_04/2019</v>
          </cell>
          <cell r="C6002" t="str">
            <v>m²</v>
          </cell>
          <cell r="D6002">
            <v>1.19</v>
          </cell>
        </row>
        <row r="6003">
          <cell r="A6003" t="str">
            <v>74163/1</v>
          </cell>
          <cell r="B6003" t="str">
            <v>PERFURACAO DE POCO COm PERFURAtRIZ PNEUmAtICA</v>
          </cell>
          <cell r="C6003" t="str">
            <v>m</v>
          </cell>
          <cell r="D6003">
            <v>44.43</v>
          </cell>
        </row>
        <row r="6004">
          <cell r="A6004" t="str">
            <v>74163/2</v>
          </cell>
          <cell r="B6004" t="str">
            <v>PERFURACAO DE POCO COm PERFURAtRIZ A PERCUSSAO</v>
          </cell>
          <cell r="C6004" t="str">
            <v>m</v>
          </cell>
          <cell r="D6004">
            <v>84.53</v>
          </cell>
        </row>
        <row r="6005">
          <cell r="A6005">
            <v>84127</v>
          </cell>
          <cell r="B6005" t="str">
            <v>REVEStImENtO DE POCOS C/ tUBOS DE CONCREtO</v>
          </cell>
          <cell r="C6005" t="str">
            <v>m</v>
          </cell>
          <cell r="D6005">
            <v>319.93</v>
          </cell>
        </row>
        <row r="6006">
          <cell r="A6006">
            <v>40841</v>
          </cell>
          <cell r="B6006" t="str">
            <v>ABRACADEIRA P/POCOS PROFun.DOS</v>
          </cell>
          <cell r="C6006" t="str">
            <v>un.</v>
          </cell>
          <cell r="D6006">
            <v>117.74</v>
          </cell>
        </row>
        <row r="6007">
          <cell r="A6007">
            <v>71516</v>
          </cell>
          <cell r="B6007" t="str">
            <v>CONJun.tO DE mANGUEIRA PARA COmBAtE A INCENDIO Em FIBRA DE POLIEStER PURA, COm 1.1/2", REVEStIDA INtERNAmENtE, COm 2 LANCES DE 15m CADA</v>
          </cell>
          <cell r="C6007" t="str">
            <v>un.</v>
          </cell>
          <cell r="D6007">
            <v>356.18</v>
          </cell>
        </row>
        <row r="6008">
          <cell r="A6008">
            <v>73361</v>
          </cell>
          <cell r="B6008" t="str">
            <v>CONCREtO CICLOPICO FCK=10mPA 30% PEDRA DE mAO INCLUSIVE LANCAmENtO</v>
          </cell>
          <cell r="C6008" t="str">
            <v>m³</v>
          </cell>
          <cell r="D6008">
            <v>386.52</v>
          </cell>
        </row>
        <row r="6009">
          <cell r="A6009">
            <v>73714</v>
          </cell>
          <cell r="B6009" t="str">
            <v>CAIXA PARA RALO C Om GRELhA FOFO 135 KG DE ALV tIJOLO mACICO (7X10X20) PAREDES DE UmA VEZ (0.20 m) DE 0.90X1.20X1.50 m (EXtERNA) COm ARGAmASSA 1:4 CImENtO:AREIA, BASE CONC FCK=10 mPA, EXCLUSIVE ESCAVACAO E REAtERRO.</v>
          </cell>
          <cell r="C6009" t="str">
            <v>un.</v>
          </cell>
          <cell r="D6009">
            <v>1429.28</v>
          </cell>
        </row>
        <row r="6010">
          <cell r="A6010">
            <v>86957</v>
          </cell>
          <cell r="B6010" t="str">
            <v>mÃO FRANCESA Em BARRA DE FERRO ChAtO REtANGULAR 2" X 1/4", REFORÇADA, 40 X 30 Cm</v>
          </cell>
          <cell r="C6010" t="str">
            <v>un.</v>
          </cell>
          <cell r="D6010">
            <v>21.31</v>
          </cell>
        </row>
        <row r="6011">
          <cell r="A6011">
            <v>86958</v>
          </cell>
          <cell r="B6011" t="str">
            <v>mÃO FRANCESA Em BARRA DE FERRO ChAtO REtANGULAR 2" X 1/4", REFORÇADA, 30 X 25 Cm</v>
          </cell>
          <cell r="C6011" t="str">
            <v>un.</v>
          </cell>
          <cell r="D6011">
            <v>17.72</v>
          </cell>
        </row>
        <row r="6012">
          <cell r="A6012">
            <v>97010</v>
          </cell>
          <cell r="B6012" t="str">
            <v>GUARDA-CORPO FIXADO Em FÔRmA DE mADEIRA COm tRAVESSÕES Em mADEIRA PREGADA E FEChAmENtO Em tELA DE POLIPROPILENO PARA EDIFICAÇÕES COm AtÉ 2 PAVImENtOS. AF_11/2017</v>
          </cell>
          <cell r="C6012" t="str">
            <v>m</v>
          </cell>
          <cell r="D6012">
            <v>63.14</v>
          </cell>
        </row>
        <row r="6013">
          <cell r="A6013">
            <v>97011</v>
          </cell>
          <cell r="B6013" t="str">
            <v>GUARDA-CORPO FIXADO Em FÔRmA DE mADEIRA COm tRAVESSÕES Em mADEIRA PREGADA E FEChAmENtO Em tELA DE POLIPROPILENO PARA EDIFICAÇÕES COm  3 PAVImENtOS. AF_11/2017</v>
          </cell>
          <cell r="C6013" t="str">
            <v>m</v>
          </cell>
          <cell r="D6013">
            <v>48.9</v>
          </cell>
        </row>
        <row r="6014">
          <cell r="A6014">
            <v>97012</v>
          </cell>
          <cell r="B6014" t="str">
            <v>GUARDA-CORPO FIXADO Em FÔRmA DE mADEIRA COm tRAVESSÕES Em mADEIRA PREGADA E FEChAmENtO Em tELA DE POLIPROPILENO PARA EDIFICAÇÕES COm ALtURA IGUAL OU SUPERIOR A 4 PAVImENtOS. AF_11/2017</v>
          </cell>
          <cell r="C6014" t="str">
            <v>m</v>
          </cell>
          <cell r="D6014">
            <v>41.79</v>
          </cell>
        </row>
        <row r="6015">
          <cell r="A6015">
            <v>97013</v>
          </cell>
          <cell r="B6015" t="str">
            <v>GUARDA-CORPO FIXADO Em FÔRmA DE mADEIRA COm tRAVESSÕES Em mADEIRA PREGADA E FEChAmENtO Em PAINEL COmPENSADO PARA EDIFICAÇÕES COm AtÉ 2 PAVImENtOS. AF_11/2017</v>
          </cell>
          <cell r="C6015" t="str">
            <v>m</v>
          </cell>
          <cell r="D6015">
            <v>66.650000000000006</v>
          </cell>
        </row>
        <row r="6016">
          <cell r="A6016">
            <v>97014</v>
          </cell>
          <cell r="B6016" t="str">
            <v>GUARDA-CORPO FIXADO Em FÔRmA DE mADEIRA COm tRAVESSÕES Em mADEIRA PREGADA E FEChAmENtO Em PAINEL COmPENSADO PARA EDIFICAÇÕES COm 3 PAVImENtOS. AF_11/2017</v>
          </cell>
          <cell r="C6016" t="str">
            <v>m</v>
          </cell>
          <cell r="D6016">
            <v>51.52</v>
          </cell>
        </row>
        <row r="6017">
          <cell r="A6017">
            <v>97015</v>
          </cell>
          <cell r="B6017" t="str">
            <v>GUARDA-CORPO FIXADO Em FÔRmA DE mADEIRA COm tRAVESSÕES Em mADEIRA PREGADA E FEChAmENtO Em PAINEL COmPENSADO PARA EDIFICAÇÕES COm ALtURA IGUAL OU SUPERIOR A 4 PAVImENtOS. AF_11/2017</v>
          </cell>
          <cell r="C6017" t="str">
            <v>m</v>
          </cell>
          <cell r="D6017">
            <v>43.83</v>
          </cell>
        </row>
        <row r="6018">
          <cell r="A6018">
            <v>97016</v>
          </cell>
          <cell r="B6018" t="str">
            <v>GUARDA-CORPO FIXADO Em FÔRmA DE mADEIRA COm tRAVESSÕES Em mADEIRA PREGADA PRÉ-mONtADA E ENCAIXE NA FÔRmA. PARA EDIFICAÇÕES COm AtÉ 2 PAVImENtOS. AF_11/2017</v>
          </cell>
          <cell r="C6018" t="str">
            <v>m</v>
          </cell>
          <cell r="D6018">
            <v>55.21</v>
          </cell>
        </row>
        <row r="6019">
          <cell r="A6019">
            <v>97017</v>
          </cell>
          <cell r="B6019" t="str">
            <v>GUARDA-CORPO FIXADO Em FÔRmA DE mADEIRA COm tRAVESSÕES Em mADEIRA PREGADA PRÉ-mONtADA E ENCAIXE NA FÔRmA PARA EDIFICAÇÕES COm 3 PAVImENtOS. AF_11/2017</v>
          </cell>
          <cell r="C6019" t="str">
            <v>m</v>
          </cell>
          <cell r="D6019">
            <v>41.7</v>
          </cell>
        </row>
        <row r="6020">
          <cell r="A6020">
            <v>97018</v>
          </cell>
          <cell r="B6020" t="str">
            <v>GUARDA-CORPO FIXADO Em FÔRmA DE mADEIRA COm tRAVESSÕES Em mADEIRA PREGADA PRÉ-mONtADA E ENCAIXE NA FÔRmA. PARA EDIFICAÇÕES COm ALtURA IGUAL OU SUPERIOR A 4 PAVImENtOS. AF_11/2017</v>
          </cell>
          <cell r="C6020" t="str">
            <v>m</v>
          </cell>
          <cell r="D6020">
            <v>34.68</v>
          </cell>
        </row>
        <row r="6021">
          <cell r="A6021">
            <v>97031</v>
          </cell>
          <cell r="B6021" t="str">
            <v>GUARDA-CORPO Em LAJE PÓS-DESFÔRmA, PARA EStRUtURAS Em CONCREtO, COm ESCORAS DE mADEIRA EStRONCADAS NA EStRUtURA, tRAVESSÕES DE mADEIRA PREGADOS E FEChAmENtO Em tELA DE POLIPROPILENO PARA EDIFICAÇÕES COm ALtURA AtÉ 4 PAVImENtOS (1 mONtAGEm POR OBRA). AF_11/2017</v>
          </cell>
          <cell r="C6021" t="str">
            <v>m</v>
          </cell>
          <cell r="D6021">
            <v>84.1</v>
          </cell>
        </row>
        <row r="6022">
          <cell r="A6022">
            <v>97032</v>
          </cell>
          <cell r="B6022" t="str">
            <v>GUARDA-CORPO Em LAJE PÓS-DESFÔRmA, PARA EStRUtURAS Em CONCREtO, COm ESCORAS DE mADEIRA EStRONCADAS NA EStRUtURA, tRAVESSÕES DE mADEIRA PREGADOS E FEChAmENtO Em tELA DE POLIPROPILENO PARA EDIFICAÇÕES ACImA DE 4 PAV. (2 mONtAGENS POR OBRA). AF_11/2017</v>
          </cell>
          <cell r="C6022" t="str">
            <v>m</v>
          </cell>
          <cell r="D6022">
            <v>52.81</v>
          </cell>
        </row>
        <row r="6023">
          <cell r="A6023">
            <v>97033</v>
          </cell>
          <cell r="B6023" t="str">
            <v>GUARDA-CORPO Em LAJE PÓS-DESFORmA, PARA EStRUtURAS Em CONCREtO, COm ESCORAS mEtÁLICAS EStRONCADAS NA EStRUtURA, tRAVESSÕES DE mADEIRA E FEChAmENtO Em tELA DE POLIPROPILENO PARA EDIFICAÇÕES COm ALtURA AtÉ 4 PAVImENtOS (1 mONtAGEm POR OBRA). AF_11/2017</v>
          </cell>
          <cell r="C6023" t="str">
            <v>m</v>
          </cell>
          <cell r="D6023">
            <v>97.41</v>
          </cell>
        </row>
        <row r="6024">
          <cell r="A6024">
            <v>97034</v>
          </cell>
          <cell r="B6024" t="str">
            <v>GUARDA-CORPO Em LAJE PÓS-DESFORmA, PARA EStRUtURAS Em CONCREtO, COm ESCORAS mEtÁLICAS EStRONCADAS NA EStRUtURA, tRAVESSÕES DE mADEIRA E FEChAmENtO Em tELA DE POLIPROPILENO PARA EDIFICAÇÕES ACImA DE 4 PAVImENtOS (2 mONtAGENS POR OBRA). AF_11/2017</v>
          </cell>
          <cell r="C6024" t="str">
            <v>m</v>
          </cell>
          <cell r="D6024">
            <v>58.7</v>
          </cell>
        </row>
        <row r="6025">
          <cell r="A6025">
            <v>97039</v>
          </cell>
          <cell r="B6025" t="str">
            <v>FEChAmENtO REmOVÍVEL DE VÃO DE PORtAS, Em mADEIRA (VÃO DO ELEVADOR)  1 mONtAGEm Em OBRA. AF_11/2017</v>
          </cell>
          <cell r="C6025" t="str">
            <v>m²</v>
          </cell>
          <cell r="D6025">
            <v>33.83</v>
          </cell>
        </row>
        <row r="6026">
          <cell r="A6026">
            <v>97040</v>
          </cell>
          <cell r="B6026" t="str">
            <v>FEChAmENtO REmOVÍVEL DE ABERtURA DE CAIXILhO, Em mADEIRA  4 mONtAGENS Em OBRA. AF_11/2017</v>
          </cell>
          <cell r="C6026" t="str">
            <v>m²</v>
          </cell>
          <cell r="D6026">
            <v>13.2</v>
          </cell>
        </row>
        <row r="6027">
          <cell r="A6027">
            <v>97041</v>
          </cell>
          <cell r="B6027" t="str">
            <v>FEChAmENtO REmOVÍVEL DE ABERtURA NO PISO, Em mADEIRA  1 mONtAGEm Em OBRA. AF_11/2017</v>
          </cell>
          <cell r="C6027" t="str">
            <v>m²</v>
          </cell>
          <cell r="D6027">
            <v>188.4</v>
          </cell>
        </row>
        <row r="6028">
          <cell r="A6028">
            <v>97046</v>
          </cell>
          <cell r="B6028" t="str">
            <v>PONtEIRAS DE PROtEÇÃO DE VERGALhÕES EXPOStOS Em Fun.DAÇÕES. AF_11/2017</v>
          </cell>
          <cell r="C6028" t="str">
            <v>m²</v>
          </cell>
          <cell r="D6028">
            <v>0.26</v>
          </cell>
        </row>
        <row r="6029">
          <cell r="A6029">
            <v>97047</v>
          </cell>
          <cell r="B6029" t="str">
            <v>PONtEIRAS DE PROtEÇÃO DE VERGALhÕES EXPOStOS Em EStRUtURAS DE CONCREtO ARmADO CONVENCIONAL. AF_11/2017</v>
          </cell>
          <cell r="C6029" t="str">
            <v>m²</v>
          </cell>
          <cell r="D6029">
            <v>0.1</v>
          </cell>
        </row>
        <row r="6030">
          <cell r="A6030">
            <v>97048</v>
          </cell>
          <cell r="B6030" t="str">
            <v>PONtEIRAS DE PROtEÇÃO DE VERGALhÕES EXPOStOS Em ALVENARIA EStRUtURAL. AF_11/2017</v>
          </cell>
          <cell r="C6030" t="str">
            <v>m²</v>
          </cell>
          <cell r="D6030">
            <v>7.0000000000000007E-2</v>
          </cell>
        </row>
        <row r="6031">
          <cell r="A6031">
            <v>97051</v>
          </cell>
          <cell r="B6031" t="str">
            <v>SINALIZAÇÃO COm FItA FIXADA NA EStRUtURA. AF_11/2017</v>
          </cell>
          <cell r="C6031" t="str">
            <v>m</v>
          </cell>
          <cell r="D6031">
            <v>0.71</v>
          </cell>
        </row>
        <row r="6032">
          <cell r="A6032">
            <v>97053</v>
          </cell>
          <cell r="B6032" t="str">
            <v>SINALIZAÇÃO COm FItA FIXADA Em CONE PLÁStICO, INCLUINDO CONE. AF_11/2017</v>
          </cell>
          <cell r="C6032" t="str">
            <v>m</v>
          </cell>
          <cell r="D6032">
            <v>24.34</v>
          </cell>
        </row>
        <row r="6033">
          <cell r="A6033">
            <v>97062</v>
          </cell>
          <cell r="B6033" t="str">
            <v>COLOCAÇÃO DE tELA Em ANDAImE FAChADEIRO. AF_11/2017</v>
          </cell>
          <cell r="C6033" t="str">
            <v>m²</v>
          </cell>
          <cell r="D6033">
            <v>6.96</v>
          </cell>
        </row>
        <row r="6034">
          <cell r="A6034">
            <v>97063</v>
          </cell>
          <cell r="B6034" t="str">
            <v>mONtAGEm E DESmONtAGEm DE ANDAImE mODULAR FAChADEIRO, COm PISO mEtÁLICO, PARA EDIFICAÇÕES COm mÚLtIPLOS PAVImENtOS (EXCLUSIVE ANDAImE E LImPEZA). AF_11/2017</v>
          </cell>
          <cell r="C6034" t="str">
            <v>m²</v>
          </cell>
          <cell r="D6034">
            <v>8.5500000000000007</v>
          </cell>
        </row>
        <row r="6035">
          <cell r="A6035">
            <v>97064</v>
          </cell>
          <cell r="B6035" t="str">
            <v>mONtAGEm E DESmONtAGEm DE ANDAImE tUBULAR tIPO tORRE (EXCLUSIVE ANDAImE E LImPEZA). AF_11/2017</v>
          </cell>
          <cell r="C6035" t="str">
            <v>m</v>
          </cell>
          <cell r="D6035">
            <v>15.7</v>
          </cell>
        </row>
        <row r="6036">
          <cell r="A6036">
            <v>97065</v>
          </cell>
          <cell r="B6036" t="str">
            <v>mONtAGEm E DESmONtAGEm DE ANDAImE mULtIDIRECIONAL (EXCLUSIVE ANDAImE E LImPEZA). AF_11/2017</v>
          </cell>
          <cell r="C6036" t="str">
            <v>m³</v>
          </cell>
          <cell r="D6036">
            <v>5.39</v>
          </cell>
        </row>
        <row r="6037">
          <cell r="A6037">
            <v>97066</v>
          </cell>
          <cell r="B6037" t="str">
            <v>COBERtURA PARA PROtEÇÃO DE PEDEStRES SOBRE EStRUtURA DE ANDAImE, INCLUSIVE mONtAGEm E DESmONtAGEm. AF_11/2017</v>
          </cell>
          <cell r="C6037" t="str">
            <v>m²</v>
          </cell>
          <cell r="D6037">
            <v>55.77</v>
          </cell>
        </row>
        <row r="6038">
          <cell r="A6038">
            <v>97067</v>
          </cell>
          <cell r="B6038" t="str">
            <v>PLAtAFORmA DE PROtEÇÃO PRINCIPAL PARA ALVENARIA EStRUtURAL PARA SER APOIADA Em ANDAImE, INCLUSIVE mONtAGEm E DESmONtAGEm. AF_11/2017</v>
          </cell>
          <cell r="C6038" t="str">
            <v>m</v>
          </cell>
          <cell r="D6038">
            <v>763.73</v>
          </cell>
        </row>
        <row r="6039">
          <cell r="A6039" t="str">
            <v>73916/2</v>
          </cell>
          <cell r="B6039" t="str">
            <v>PLACA ESmALtADA PARA IDENtIFICAÇÃO NR DE RUA, DImENSÕES 45X25Cm</v>
          </cell>
          <cell r="C6039" t="str">
            <v>un.</v>
          </cell>
          <cell r="D6039">
            <v>86.65</v>
          </cell>
        </row>
        <row r="6040">
          <cell r="A6040">
            <v>73672</v>
          </cell>
          <cell r="B6040" t="str">
            <v>DESmAtAmENtO E LImPEZA mECANIZADA DE tERRENO COm ARVORES AtE Ø 15Cm, UtILIZANDO tRAtOR DE EStEIRAS</v>
          </cell>
          <cell r="C6040" t="str">
            <v>m²</v>
          </cell>
          <cell r="D6040">
            <v>0.34</v>
          </cell>
        </row>
        <row r="6041">
          <cell r="A6041" t="str">
            <v>73822/2</v>
          </cell>
          <cell r="B6041" t="str">
            <v>LImPEZA mECANIZADA DE tERRENO COm REmOCAO DE CAmADA VEGEtAL, UtILIZANDO mOtONIVELADORA</v>
          </cell>
          <cell r="C6041" t="str">
            <v>m²</v>
          </cell>
          <cell r="D6041">
            <v>0.48</v>
          </cell>
        </row>
        <row r="6042">
          <cell r="A6042" t="str">
            <v>73859/1</v>
          </cell>
          <cell r="B6042" t="str">
            <v>DESmAtAmENtO E LImPEZA mECANIZADA DE tERRENO COm REmOCAO DE CAmADA VEGEtAL, UtILIZANDO tRAtOR DE EStEIRAS</v>
          </cell>
          <cell r="C6042" t="str">
            <v>m²</v>
          </cell>
          <cell r="D6042">
            <v>0.13</v>
          </cell>
        </row>
        <row r="6043">
          <cell r="A6043" t="str">
            <v>73859/2</v>
          </cell>
          <cell r="B6043" t="str">
            <v>CAPINA E LImPEZA mANUAL DE tERRENO</v>
          </cell>
          <cell r="C6043" t="str">
            <v>m²</v>
          </cell>
          <cell r="D6043">
            <v>1.33</v>
          </cell>
        </row>
        <row r="6044">
          <cell r="A6044">
            <v>85331</v>
          </cell>
          <cell r="B6044" t="str">
            <v>CORtE DE CAPOEIRA FINA A FOICE</v>
          </cell>
          <cell r="C6044" t="str">
            <v>m²</v>
          </cell>
          <cell r="D6044">
            <v>1.28</v>
          </cell>
        </row>
        <row r="6045">
          <cell r="A6045">
            <v>85422</v>
          </cell>
          <cell r="B6045" t="str">
            <v>PREPARO mANUAL DE tERRENO S/ RASPAGEm SUPERFICIAL</v>
          </cell>
          <cell r="C6045" t="str">
            <v>m²</v>
          </cell>
          <cell r="D6045">
            <v>6.65</v>
          </cell>
        </row>
        <row r="6046">
          <cell r="A6046" t="str">
            <v>74220/1</v>
          </cell>
          <cell r="B6046" t="str">
            <v>tAPUmE DE ChAPA DE mADEIRA COmPENSADA, E= 6mm, COm PINtURA A CAL E REAPROVEItAmENtO DE 2X</v>
          </cell>
          <cell r="C6046" t="str">
            <v>m²</v>
          </cell>
          <cell r="D6046">
            <v>59.04</v>
          </cell>
        </row>
        <row r="6047">
          <cell r="A6047" t="str">
            <v>74221/1</v>
          </cell>
          <cell r="B6047" t="str">
            <v>SINALIZACAO DE tRANSItO - NOtURNA</v>
          </cell>
          <cell r="C6047" t="str">
            <v>m</v>
          </cell>
          <cell r="D6047">
            <v>3.05</v>
          </cell>
        </row>
        <row r="6048">
          <cell r="A6048" t="str">
            <v>74219/1</v>
          </cell>
          <cell r="B6048" t="str">
            <v>PASSADICOS COm tABUAS DE mADEIRA PARA PEDEStRES</v>
          </cell>
          <cell r="C6048" t="str">
            <v>m²</v>
          </cell>
          <cell r="D6048">
            <v>74.69</v>
          </cell>
        </row>
        <row r="6049">
          <cell r="A6049" t="str">
            <v>74219/2</v>
          </cell>
          <cell r="B6049" t="str">
            <v>PASSADICOS COm tABUAS DE mADEIRA PARA VEICULOS</v>
          </cell>
          <cell r="C6049" t="str">
            <v>m²</v>
          </cell>
          <cell r="D6049">
            <v>61.48</v>
          </cell>
        </row>
        <row r="6050">
          <cell r="A6050">
            <v>84126</v>
          </cell>
          <cell r="B6050" t="str">
            <v>ChAPA DE ACO CARBONO 3/8 (COLOC/ USO/ REtIR) P/ PASS VEICULO SOBRE VALA mEDIDA P/ AREA ChAPA Em CADA APLICACAO</v>
          </cell>
          <cell r="C6050" t="str">
            <v>m²</v>
          </cell>
          <cell r="D6050">
            <v>37.28</v>
          </cell>
        </row>
        <row r="6051">
          <cell r="A6051">
            <v>85421</v>
          </cell>
          <cell r="B6051" t="str">
            <v>REmOCAO DE VIDRO COmUm</v>
          </cell>
          <cell r="C6051" t="str">
            <v>m²</v>
          </cell>
          <cell r="D6051">
            <v>14.35</v>
          </cell>
        </row>
        <row r="6052">
          <cell r="A6052">
            <v>97621</v>
          </cell>
          <cell r="B6052" t="str">
            <v>DEmOLIÇÃO DE ALVENARIA DE BLOCO FURADO, DE FORmA mANUAL, COm REAPROVEItAmENtO. AF_12/2017</v>
          </cell>
          <cell r="C6052" t="str">
            <v>m³</v>
          </cell>
          <cell r="D6052">
            <v>90.22</v>
          </cell>
        </row>
        <row r="6053">
          <cell r="A6053">
            <v>97622</v>
          </cell>
          <cell r="B6053" t="str">
            <v>DEmOLIÇÃO DE ALVENARIA DE BLOCO FURADO, DE FORmA mANUAL, SEm REAPROVEItAmENtO. AF_12/2017</v>
          </cell>
          <cell r="C6053" t="str">
            <v>m³</v>
          </cell>
          <cell r="D6053">
            <v>43.97</v>
          </cell>
        </row>
        <row r="6054">
          <cell r="A6054">
            <v>97623</v>
          </cell>
          <cell r="B6054" t="str">
            <v>DEmOLIÇÃO DE ALVENARIA DE tIJOLO mACIÇO, DE FORmA mANUAL, COm REAPROVEItAmENtO. AF_12/2017</v>
          </cell>
          <cell r="C6054" t="str">
            <v>m³</v>
          </cell>
          <cell r="D6054">
            <v>134.69999999999999</v>
          </cell>
        </row>
        <row r="6055">
          <cell r="A6055">
            <v>97624</v>
          </cell>
          <cell r="B6055" t="str">
            <v>DEmOLIÇÃO DE ALVENARIA DE tIJOLO mACIÇO, DE FORmA mANUAL, SEm REAPROVEItAmENtO. AF_12/2017</v>
          </cell>
          <cell r="C6055" t="str">
            <v>m³</v>
          </cell>
          <cell r="D6055">
            <v>82.67</v>
          </cell>
        </row>
        <row r="6056">
          <cell r="A6056">
            <v>97625</v>
          </cell>
          <cell r="B6056" t="str">
            <v>DEmOLIÇÃO DE ALVENARIA PARA QUALQUER tIPO DE BLOCO, DE FORmA mECANIZADA, SEm REAPROVEItAmENtO. AF_12/2017</v>
          </cell>
          <cell r="C6056" t="str">
            <v>m³</v>
          </cell>
          <cell r="D6056">
            <v>42.18</v>
          </cell>
        </row>
        <row r="6057">
          <cell r="A6057">
            <v>97626</v>
          </cell>
          <cell r="B6057" t="str">
            <v>DEmOLIÇÃO DE PILARES E VIGAS Em CONCREtO ARmADO, DE FORmA mANUAL, SEm REAPROVEItAmENtO. AF_12/2017</v>
          </cell>
          <cell r="C6057" t="str">
            <v>m³</v>
          </cell>
          <cell r="D6057">
            <v>456.36</v>
          </cell>
        </row>
        <row r="6058">
          <cell r="A6058">
            <v>97627</v>
          </cell>
          <cell r="B6058" t="str">
            <v>DEmOLIÇÃO DE PILARES E VIGAS Em CONCREtO ARmADO, DE FORmA mECANIZADA COm mARtELEtE, SEm REAPROVEItAmENtO. AF_12/2017</v>
          </cell>
          <cell r="C6058" t="str">
            <v>m³</v>
          </cell>
          <cell r="D6058">
            <v>214.02</v>
          </cell>
        </row>
        <row r="6059">
          <cell r="A6059">
            <v>97628</v>
          </cell>
          <cell r="B6059" t="str">
            <v>DEmOLIÇÃO DE LAJES, DE FORmA mANUAL, SEm REAPROVEItAmENtO. AF_12/2017</v>
          </cell>
          <cell r="C6059" t="str">
            <v>m³</v>
          </cell>
          <cell r="D6059">
            <v>217.32</v>
          </cell>
        </row>
        <row r="6060">
          <cell r="A6060">
            <v>97629</v>
          </cell>
          <cell r="B6060" t="str">
            <v>DEmOLIÇÃO DE LAJES, DE FORmA mECANIZADA COm mARtELEtE, SEm REAPROVEItAmENtO. AF_12/2017</v>
          </cell>
          <cell r="C6060" t="str">
            <v>m³</v>
          </cell>
          <cell r="D6060">
            <v>101.15</v>
          </cell>
        </row>
        <row r="6061">
          <cell r="A6061">
            <v>97631</v>
          </cell>
          <cell r="B6061" t="str">
            <v>DEmOLIÇÃO DE ARGAmASSAS, DE FORmA mANUAL, SEm REAPROVEItAmENtO. AF_12/2017</v>
          </cell>
          <cell r="C6061" t="str">
            <v>m²</v>
          </cell>
          <cell r="D6061">
            <v>2.63</v>
          </cell>
        </row>
        <row r="6062">
          <cell r="A6062">
            <v>97632</v>
          </cell>
          <cell r="B6062" t="str">
            <v>DEmOLIÇÃO DE RODAPÉ CERÂmICO, DE FORmA mANUAL, SEm REAPROVEItAmENtO. AF_12/2017</v>
          </cell>
          <cell r="C6062" t="str">
            <v>m</v>
          </cell>
          <cell r="D6062">
            <v>2.0499999999999998</v>
          </cell>
        </row>
        <row r="6063">
          <cell r="A6063">
            <v>97633</v>
          </cell>
          <cell r="B6063" t="str">
            <v>DEmOLIÇÃO DE REVEStImENtO CERÂmICO, DE FORmA mANUAL, SEm REAPROVEItAmENtO. AF_12/2017</v>
          </cell>
          <cell r="C6063" t="str">
            <v>m²</v>
          </cell>
          <cell r="D6063">
            <v>17.940000000000001</v>
          </cell>
        </row>
        <row r="6064">
          <cell r="A6064">
            <v>97634</v>
          </cell>
          <cell r="B6064" t="str">
            <v>DEmOLIÇÃO DE REVEStImENtO CERÂmICO, DE FORmA mECANIZADA COm mARtELEtE, SEm REAPROVEItAmENtO. AF_12/2017</v>
          </cell>
          <cell r="C6064" t="str">
            <v>m²</v>
          </cell>
          <cell r="D6064">
            <v>9.83</v>
          </cell>
        </row>
        <row r="6065">
          <cell r="A6065">
            <v>97635</v>
          </cell>
          <cell r="B6065" t="str">
            <v>DEmOLIÇÃO DE PAVImENtO INtERtRAVADO, DE FORmA mANUAL, COm REAPROVEItAmENtO. AF_12/2017</v>
          </cell>
          <cell r="C6065" t="str">
            <v>m²</v>
          </cell>
          <cell r="D6065">
            <v>13.35</v>
          </cell>
        </row>
        <row r="6066">
          <cell r="A6066">
            <v>97636</v>
          </cell>
          <cell r="B6066" t="str">
            <v>DEmOLIÇÃO PARCIAL DE PAVImENtO ASFÁLtICO, DE FORmA mECANIZADA, SEm REAPROVEItAmENtO. AF_12/2017</v>
          </cell>
          <cell r="C6066" t="str">
            <v>m²</v>
          </cell>
          <cell r="D6066">
            <v>10.029999999999999</v>
          </cell>
        </row>
        <row r="6067">
          <cell r="A6067">
            <v>97637</v>
          </cell>
          <cell r="B6067" t="str">
            <v>REmOÇÃO DE tAPUmE/ ChAPAS mEtÁLICAS E DE mADEIRA, DE FORmA mANUAL, SEm REAPROVEItAmENtO. AF_12/2017</v>
          </cell>
          <cell r="C6067" t="str">
            <v>m²</v>
          </cell>
          <cell r="D6067">
            <v>2.14</v>
          </cell>
        </row>
        <row r="6068">
          <cell r="A6068">
            <v>97638</v>
          </cell>
          <cell r="B6068" t="str">
            <v>REmOÇÃO DE ChAPAS E PERFIS DE DRYWALL, DE FORmA mANUAL, SEm REAPROVEItAmENtO. AF_12/2017</v>
          </cell>
          <cell r="C6068" t="str">
            <v>m²</v>
          </cell>
          <cell r="D6068">
            <v>6.23</v>
          </cell>
        </row>
        <row r="6069">
          <cell r="A6069">
            <v>97639</v>
          </cell>
          <cell r="B6069" t="str">
            <v>REmOÇÃO DE PLACAS E PILAREtES DE CONCREtO, DE FORmA mANUAL, SEm REAPROVEItAmENtO. AF_12/2017</v>
          </cell>
          <cell r="C6069" t="str">
            <v>m²</v>
          </cell>
          <cell r="D6069">
            <v>15.98</v>
          </cell>
        </row>
        <row r="6070">
          <cell r="A6070">
            <v>97640</v>
          </cell>
          <cell r="B6070" t="str">
            <v>REmOÇÃO DE FORROS DE DRYWALL, PVC E FIBROmINERAL, DE FORmA mANUAL, SEm REAPROVEItAmENtO. AF_12/2017</v>
          </cell>
          <cell r="C6070" t="str">
            <v>m²</v>
          </cell>
          <cell r="D6070">
            <v>1.35</v>
          </cell>
        </row>
        <row r="6071">
          <cell r="A6071">
            <v>97641</v>
          </cell>
          <cell r="B6071" t="str">
            <v>REmOÇÃO DE FORRO DE GESSO, DE FORmA mANUAL, SEm REAPROVEItAmENtO. AF_12/2017</v>
          </cell>
          <cell r="C6071" t="str">
            <v>m²</v>
          </cell>
          <cell r="D6071">
            <v>3.99</v>
          </cell>
        </row>
        <row r="6072">
          <cell r="A6072">
            <v>97642</v>
          </cell>
          <cell r="B6072" t="str">
            <v>REmOÇÃO DE tRAmA mEtÁLICA OU DE mADEIRA PARA FORRO, DE FORmA mANUAL, SEm REAPROVEItAmENtO. AF_12/2017</v>
          </cell>
          <cell r="C6072" t="str">
            <v>m²</v>
          </cell>
          <cell r="D6072">
            <v>2.41</v>
          </cell>
        </row>
        <row r="6073">
          <cell r="A6073">
            <v>97643</v>
          </cell>
          <cell r="B6073" t="str">
            <v>REmOÇÃO DE PISO DE mADEIRA (ASSOALhO E BARROtE), DE FORmA mANUAL, SEm REAPROVEItAmENtO. AF_12/2017</v>
          </cell>
          <cell r="C6073" t="str">
            <v>m²</v>
          </cell>
          <cell r="D6073">
            <v>21.38</v>
          </cell>
        </row>
        <row r="6074">
          <cell r="A6074">
            <v>97644</v>
          </cell>
          <cell r="B6074" t="str">
            <v>REmOÇÃO DE PORtAS, DE FORmA mANUAL, SEm REAPROVEItAmENtO. AF_12/2017</v>
          </cell>
          <cell r="C6074" t="str">
            <v>m²</v>
          </cell>
          <cell r="D6074">
            <v>7.38</v>
          </cell>
        </row>
        <row r="6075">
          <cell r="A6075">
            <v>97645</v>
          </cell>
          <cell r="B6075" t="str">
            <v>REmOÇÃO DE JANELAS, DE FORmA mANUAL, SEm REAPROVEItAmENtO. AF_12/2017</v>
          </cell>
          <cell r="C6075" t="str">
            <v>m²</v>
          </cell>
          <cell r="D6075">
            <v>21.49</v>
          </cell>
        </row>
        <row r="6076">
          <cell r="A6076">
            <v>97647</v>
          </cell>
          <cell r="B6076" t="str">
            <v>REmOÇÃO DE tELhAS, DE FIBROCImENtO, mEtÁLICA E CERÂmICA, DE FORmA mANUAL, SEm REAPROVEItAmENtO. AF_12/2017</v>
          </cell>
          <cell r="C6076" t="str">
            <v>m²</v>
          </cell>
          <cell r="D6076">
            <v>2.91</v>
          </cell>
        </row>
        <row r="6077">
          <cell r="A6077">
            <v>97648</v>
          </cell>
          <cell r="B6077" t="str">
            <v>REmOÇÃO DE PROtEÇÃO tÉRmICA PARA COBERtURA Em EPS, DE FORmA mANUAL, SEm REAPROVEItAmENtO. AF_12/2017</v>
          </cell>
          <cell r="C6077" t="str">
            <v>m²</v>
          </cell>
          <cell r="D6077">
            <v>1.68</v>
          </cell>
        </row>
        <row r="6078">
          <cell r="A6078">
            <v>97649</v>
          </cell>
          <cell r="B6078" t="str">
            <v>REmOÇÃO DE tELhAS DE FIBROCImENtO, mEtÁLICA E CERÂmICA, DE FORmA mECANIZADA, COm USO DE GUINDAStE, SEm REAPROVEItAmENtO. AF_12/2017</v>
          </cell>
          <cell r="C6078" t="str">
            <v>m²</v>
          </cell>
          <cell r="D6078">
            <v>3.57</v>
          </cell>
        </row>
        <row r="6079">
          <cell r="A6079">
            <v>97650</v>
          </cell>
          <cell r="B6079" t="str">
            <v>REmOÇÃO DE tRAmA DE mADEIRA PARA COBERtURA, DE FORmA mANUAL, SEm REAPROVEItAmENtO. AF_12/2017</v>
          </cell>
          <cell r="C6079" t="str">
            <v>m²</v>
          </cell>
          <cell r="D6079">
            <v>6.27</v>
          </cell>
        </row>
        <row r="6080">
          <cell r="A6080">
            <v>97651</v>
          </cell>
          <cell r="B6080" t="str">
            <v>REmOÇÃO DE tESOURAS DE mADEIRA, COm VÃO mENOR QUE 8m, DE FORmA mANUAL, SEm REAPROVEItAmENtO. AF_12/2017</v>
          </cell>
          <cell r="C6080" t="str">
            <v>un.</v>
          </cell>
          <cell r="D6080">
            <v>69.39</v>
          </cell>
        </row>
        <row r="6081">
          <cell r="A6081">
            <v>97652</v>
          </cell>
          <cell r="B6081" t="str">
            <v>REmOÇÃO DE tESOURAS DE mADEIRA, COm VÃO mAIOR OU IGUAL A 8m, DE FORmA mANUAL, SEm REAPROVEItAmENtO. AF_12/2017</v>
          </cell>
          <cell r="C6081" t="str">
            <v>un.</v>
          </cell>
          <cell r="D6081">
            <v>157.32</v>
          </cell>
        </row>
        <row r="6082">
          <cell r="A6082">
            <v>97653</v>
          </cell>
          <cell r="B6082" t="str">
            <v>REmOÇÃO DE tESOURAS DE mADEIRA, COm VÃO mENOR QUE 8m, DE FORmA mECANIZADA, COm REAPROVEItAmENtO. AF_12/2017</v>
          </cell>
          <cell r="C6082" t="str">
            <v>un.</v>
          </cell>
          <cell r="D6082">
            <v>91.61</v>
          </cell>
        </row>
        <row r="6083">
          <cell r="A6083">
            <v>97654</v>
          </cell>
          <cell r="B6083" t="str">
            <v>REmOÇÃO DE tESOURAS DE mADEIRA, COm VÃO mAIOR OU IGUAL A 8m, DE FORmA mECANIZADA, COm REAPROVEItAmENtO. AF_12/2017</v>
          </cell>
          <cell r="C6083" t="str">
            <v>un.</v>
          </cell>
          <cell r="D6083">
            <v>115.69</v>
          </cell>
        </row>
        <row r="6084">
          <cell r="A6084">
            <v>97655</v>
          </cell>
          <cell r="B6084" t="str">
            <v>REmOÇÃO DE tRAmA mEtÁLICA PARA COBERtURA, DE FORmA mANUAL, SEm REAPROVEItAmENtO. AF_12/2017</v>
          </cell>
          <cell r="C6084" t="str">
            <v>m²</v>
          </cell>
          <cell r="D6084">
            <v>17.02</v>
          </cell>
        </row>
        <row r="6085">
          <cell r="A6085">
            <v>97656</v>
          </cell>
          <cell r="B6085" t="str">
            <v>REmOÇÃO DE tESOURAS mEtÁLICAS, COm VÃO mENOR QUE 8m, DE FORmA mANUAL, SEm REAPROVEItAmENtO. AF_12/2017</v>
          </cell>
          <cell r="C6085" t="str">
            <v>un.</v>
          </cell>
          <cell r="D6085">
            <v>173.04</v>
          </cell>
        </row>
        <row r="6086">
          <cell r="A6086">
            <v>97657</v>
          </cell>
          <cell r="B6086" t="str">
            <v>REmOÇÃO DE tESOURAS mEtÁLICAS, COm VÃO mAIOR OU IGUAL A 8m, DE FORmA mANUAL, SEm REAPROVEItAmENtO. AF_12/2017</v>
          </cell>
          <cell r="C6086" t="str">
            <v>un.</v>
          </cell>
          <cell r="D6086">
            <v>342.99</v>
          </cell>
        </row>
        <row r="6087">
          <cell r="A6087">
            <v>97658</v>
          </cell>
          <cell r="B6087" t="str">
            <v>REmOÇÃO DE tESOURAS mEtÁLICAS, COm VÃO mENOR QUE 8m, DE FORmA mECANIZADA, COm REAPROVEItAmENtO. AF_12/2017</v>
          </cell>
          <cell r="C6087" t="str">
            <v>un.</v>
          </cell>
          <cell r="D6087">
            <v>133.54</v>
          </cell>
        </row>
        <row r="6088">
          <cell r="A6088">
            <v>97659</v>
          </cell>
          <cell r="B6088" t="str">
            <v>REmOÇÃO DE tESOURAS mEtÁLICAS, COm VÃO mAIOR OU IGUAL A 8m, DE FORmA mECANIZADA, COm REAPROVEItAmENtO. AF_12/2017</v>
          </cell>
          <cell r="C6088" t="str">
            <v>un.</v>
          </cell>
          <cell r="D6088">
            <v>182.96</v>
          </cell>
        </row>
        <row r="6089">
          <cell r="A6089">
            <v>97660</v>
          </cell>
          <cell r="B6089" t="str">
            <v>REmOÇÃO DE INtERRUPtORES/tOmADAS ELÉtRICAS, DE FORmA mANUAL, SEm REAPROVEItAmENtO. AF_12/2017</v>
          </cell>
          <cell r="C6089" t="str">
            <v>un.</v>
          </cell>
          <cell r="D6089">
            <v>0.59</v>
          </cell>
        </row>
        <row r="6090">
          <cell r="A6090">
            <v>97661</v>
          </cell>
          <cell r="B6090" t="str">
            <v>REmOÇÃO DE CABOS ELÉtRICOS, DE FORmA mANUAL, SEm REAPROVEItAmENtO. AF_12/2017</v>
          </cell>
          <cell r="C6090" t="str">
            <v>m</v>
          </cell>
          <cell r="D6090">
            <v>0.59</v>
          </cell>
        </row>
        <row r="6091">
          <cell r="A6091">
            <v>97662</v>
          </cell>
          <cell r="B6091" t="str">
            <v>REmOÇÃO DE tUBULAÇÕES (tUBOS E CONEXÕES) DE ÁGUA FRIA, DE FORmA mANUAL, SEm REAPROVEItAmENtO. AF_12/2017</v>
          </cell>
          <cell r="C6091" t="str">
            <v>m</v>
          </cell>
          <cell r="D6091">
            <v>0.39</v>
          </cell>
        </row>
        <row r="6092">
          <cell r="A6092">
            <v>97663</v>
          </cell>
          <cell r="B6092" t="str">
            <v>REmOÇÃO DE LOUÇAS, DE FORmA mANUAL, SEm REAPROVEItAmENtO. AF_12/2017</v>
          </cell>
          <cell r="C6092" t="str">
            <v>un.</v>
          </cell>
          <cell r="D6092">
            <v>9.8800000000000008</v>
          </cell>
        </row>
        <row r="6093">
          <cell r="A6093">
            <v>97664</v>
          </cell>
          <cell r="B6093" t="str">
            <v>REmOÇÃO DE ACESSÓRIOS, DE FORmA mANUAL, SEm REAPROVEItAmENtO. AF_12/2017</v>
          </cell>
          <cell r="C6093" t="str">
            <v>un.</v>
          </cell>
          <cell r="D6093">
            <v>1.22</v>
          </cell>
        </row>
        <row r="6094">
          <cell r="A6094">
            <v>97665</v>
          </cell>
          <cell r="B6094" t="str">
            <v>REmOÇÃO DE LUmINÁRIAS, DE FORmA mANUAL, SEm REAPROVEItAmENtO. AF_12/2017</v>
          </cell>
          <cell r="C6094" t="str">
            <v>un.</v>
          </cell>
          <cell r="D6094">
            <v>1.1399999999999999</v>
          </cell>
        </row>
        <row r="6095">
          <cell r="A6095">
            <v>97666</v>
          </cell>
          <cell r="B6095" t="str">
            <v>REmOÇÃO DE mEtAIS SANItÁRIOS, DE FORmA mANUAL, SEm REAPROVEItAmENtO. AF_12/2017</v>
          </cell>
          <cell r="C6095" t="str">
            <v>un.</v>
          </cell>
          <cell r="D6095">
            <v>7.2</v>
          </cell>
        </row>
        <row r="6096">
          <cell r="A6096">
            <v>85423</v>
          </cell>
          <cell r="B6096" t="str">
            <v>ISOLAmENtO DE OBRA COm tELA PLAStICA COm mALhA DE 5mm</v>
          </cell>
          <cell r="C6096" t="str">
            <v>m²</v>
          </cell>
          <cell r="D6096">
            <v>8.33</v>
          </cell>
        </row>
        <row r="6097">
          <cell r="A6097">
            <v>85424</v>
          </cell>
          <cell r="B6097" t="str">
            <v>ISOLAmENtO DE OBRA COm tELA PLAStICA COm mALhA DE 5mm E EStRUtURA DE mADEIRA PONtALEtEADA</v>
          </cell>
          <cell r="C6097" t="str">
            <v>m²</v>
          </cell>
          <cell r="D6097">
            <v>28.15</v>
          </cell>
        </row>
        <row r="6098">
          <cell r="A6098">
            <v>95967</v>
          </cell>
          <cell r="B6098" t="str">
            <v>SERVIÇOS tÉCNICOS ESPECIALIZADOS PARA ACOmPANhAmENtO DE EXECUÇÃO DE Fun.DAÇÕES PROFun.DAS E EStRUtURAS DE CONtENÇÃO</v>
          </cell>
          <cell r="C6098" t="str">
            <v>h</v>
          </cell>
          <cell r="D6098">
            <v>139.41</v>
          </cell>
        </row>
        <row r="6099">
          <cell r="A6099">
            <v>99058</v>
          </cell>
          <cell r="B6099" t="str">
            <v>LOCAÇÃO DE PONtO PARA REFERÊNCIA tOPOGRÁFICA. AF_10/2018</v>
          </cell>
          <cell r="C6099" t="str">
            <v>un.</v>
          </cell>
          <cell r="D6099">
            <v>7.16</v>
          </cell>
        </row>
        <row r="6100">
          <cell r="A6100">
            <v>99059</v>
          </cell>
          <cell r="B6100" t="str">
            <v>LOCACAO CONVENCIONAL DE OBRA, UtILIZANDO GABARItO DE tÁBUAS CORRIDAS PONtALEtADAS A CADA 2,00m -  2 UtILIZAÇÕES. AF_10/2018</v>
          </cell>
          <cell r="C6100" t="str">
            <v>m</v>
          </cell>
          <cell r="D6100">
            <v>49.37</v>
          </cell>
        </row>
        <row r="6101">
          <cell r="A6101">
            <v>99060</v>
          </cell>
          <cell r="B6101" t="str">
            <v>CAVALEtE DE OBRA COm ALtURA DE 1,00 m - 2 UtILIZAÇÕES. AF_10/2018</v>
          </cell>
          <cell r="C6101" t="str">
            <v>un.</v>
          </cell>
          <cell r="D6101">
            <v>133.12</v>
          </cell>
        </row>
        <row r="6102">
          <cell r="A6102">
            <v>99061</v>
          </cell>
          <cell r="B6102" t="str">
            <v>CAVALEtE DE OBRA COm ALtURA DE 0,50 m - 2 UtILIZAÇÕES. AF_10/2018</v>
          </cell>
          <cell r="C6102" t="str">
            <v>un.</v>
          </cell>
          <cell r="D6102">
            <v>88.52</v>
          </cell>
        </row>
        <row r="6103">
          <cell r="A6103">
            <v>99062</v>
          </cell>
          <cell r="B6103" t="str">
            <v>mARCAÇÃO DE PONtOS Em GABARItO OU CAVALEtE. AF_10/2018</v>
          </cell>
          <cell r="C6103" t="str">
            <v>un.</v>
          </cell>
          <cell r="D6103">
            <v>2.6</v>
          </cell>
        </row>
        <row r="6104">
          <cell r="A6104">
            <v>99063</v>
          </cell>
          <cell r="B6104" t="str">
            <v>LOCAÇÃO DE REDE DE ÁGUA OU ESGOtO. AF_10/2018</v>
          </cell>
          <cell r="C6104" t="str">
            <v>m</v>
          </cell>
          <cell r="D6104">
            <v>4.42</v>
          </cell>
        </row>
        <row r="6105">
          <cell r="A6105">
            <v>99064</v>
          </cell>
          <cell r="B6105" t="str">
            <v>LOCAÇÃO DE PAVImENtAÇÃO. AF_10/2018</v>
          </cell>
          <cell r="C6105" t="str">
            <v>m</v>
          </cell>
          <cell r="D6105">
            <v>0.35</v>
          </cell>
        </row>
        <row r="6106">
          <cell r="A6106">
            <v>78472</v>
          </cell>
          <cell r="B6106" t="str">
            <v>SERVICOS tOPOGRAFICOS PARA PAVImENtACAO, INCLUSIVE NOtA DE SERVICOS, ACOmPANhAmENtO E GREIDE</v>
          </cell>
          <cell r="C6106" t="str">
            <v>m²</v>
          </cell>
          <cell r="D6106">
            <v>0.34</v>
          </cell>
        </row>
        <row r="6107">
          <cell r="A6107">
            <v>93588</v>
          </cell>
          <cell r="B6107" t="str">
            <v>tRANSPORtE COm CAmINhÃO BASCULANtE DE 10 m3, Em VIA URBANA Em LEItO NAtURAL (un.IDADE: m3XKm). AF_04/2016</v>
          </cell>
          <cell r="C6107" t="str">
            <v>m³ x km</v>
          </cell>
          <cell r="D6107">
            <v>1.56</v>
          </cell>
        </row>
        <row r="6108">
          <cell r="A6108">
            <v>93589</v>
          </cell>
          <cell r="B6108" t="str">
            <v>tRANSPORtE COm CAmINhÃO BASCULANtE DE 10 m3, Em VIA URBANA Em REVEStImENtO PRImÁRIO (un.IDADE: m3XKm). AF_04/2016</v>
          </cell>
          <cell r="C6108" t="str">
            <v>m³ x km</v>
          </cell>
          <cell r="D6108">
            <v>1.19</v>
          </cell>
        </row>
        <row r="6109">
          <cell r="A6109">
            <v>93590</v>
          </cell>
          <cell r="B6109" t="str">
            <v>tRANSPORtE COm CAmINhÃO BASCULANtE DE 10 m3, Em VIA URBANA PAVImENtADA, Dmt ACImA DE 30Km (un.IDADE: m3XKm). AF_04/2016</v>
          </cell>
          <cell r="C6109" t="str">
            <v>m³ x km</v>
          </cell>
          <cell r="D6109">
            <v>0.79</v>
          </cell>
        </row>
        <row r="6110">
          <cell r="A6110">
            <v>93591</v>
          </cell>
          <cell r="B6110" t="str">
            <v>tRANSPORtE COm CAmINhÃO BASCULANtE DE 14 m3, Em VIA URBANA Em LEItO NAtURAL (un.IDADE: m3XKm). AF_04/2016</v>
          </cell>
          <cell r="C6110" t="str">
            <v>m³ x km</v>
          </cell>
          <cell r="D6110">
            <v>1.34</v>
          </cell>
        </row>
        <row r="6111">
          <cell r="A6111">
            <v>93592</v>
          </cell>
          <cell r="B6111" t="str">
            <v>tRANSPORtE COm CAmINhÃO BASCULANtE DE 14 m3, Em VIA URBANA Em REVEStImENtO PRImÁRIO (un.IDADE: m3XKm). AF_04/2016</v>
          </cell>
          <cell r="C6111" t="str">
            <v>m³ x km</v>
          </cell>
          <cell r="D6111">
            <v>1.03</v>
          </cell>
        </row>
        <row r="6112">
          <cell r="A6112">
            <v>93593</v>
          </cell>
          <cell r="B6112" t="str">
            <v>tRANSPORtE COm CAmINhÃO BASCULANtE DE 14 m3, Em VIA URBANA PAVImENtADA, Dmt ACImA DE 30 Km (un.IDADE: m3XKm). AF_04/2016</v>
          </cell>
          <cell r="C6112" t="str">
            <v>m³ x km</v>
          </cell>
          <cell r="D6112">
            <v>0.68</v>
          </cell>
        </row>
        <row r="6113">
          <cell r="A6113">
            <v>93594</v>
          </cell>
          <cell r="B6113" t="str">
            <v>tRANSPORtE COm CAmINhÃO BASCULANtE DE 10 m3, Em VIA URBANA Em LEItO NAtURAL (un.IDADE: tXKm). AF_04/2016</v>
          </cell>
          <cell r="C6113" t="str">
            <v>t x km</v>
          </cell>
          <cell r="D6113">
            <v>1.04</v>
          </cell>
        </row>
        <row r="6114">
          <cell r="A6114">
            <v>93595</v>
          </cell>
          <cell r="B6114" t="str">
            <v>tRANSPORtE COm CAmINhÃO BASCULANtE DE 10 m3, Em VIA URBANA Em REVEStImENtO PRImÁRIO (un.IDADE: tXKm). AF_04/2016</v>
          </cell>
          <cell r="C6114" t="str">
            <v>t x km</v>
          </cell>
          <cell r="D6114">
            <v>0.79</v>
          </cell>
        </row>
        <row r="6115">
          <cell r="A6115">
            <v>93596</v>
          </cell>
          <cell r="B6115" t="str">
            <v>tRANSPORtE COm CAmINhÃO BASCULANtE DE 10 m3, Em VIA URBANA PAVImENtADA, Dmt ACImA DE 30 Km (un.IDADE: tXKm). AF_04/2016</v>
          </cell>
          <cell r="C6115" t="str">
            <v>t x km</v>
          </cell>
          <cell r="D6115">
            <v>0.52</v>
          </cell>
        </row>
        <row r="6116">
          <cell r="A6116">
            <v>93597</v>
          </cell>
          <cell r="B6116" t="str">
            <v>tRANSPORtE COm CAmINhÃO BASCULANtE DE 14 m3, Em VIA URBANA Em LEItO NAtURAL (un.IDADE: tXKm). AF_04/2016</v>
          </cell>
          <cell r="C6116" t="str">
            <v>t x km</v>
          </cell>
          <cell r="D6116">
            <v>0.89</v>
          </cell>
        </row>
        <row r="6117">
          <cell r="A6117">
            <v>93598</v>
          </cell>
          <cell r="B6117" t="str">
            <v>tRANSPORtE COm CAmINhÃO BASCULANtE DE 14 m3, Em VIA URBANA Em REVEStImENtO PRImÁRIO (un.IDADE: tXKm). AF_04/2016</v>
          </cell>
          <cell r="C6117" t="str">
            <v>t x km</v>
          </cell>
          <cell r="D6117">
            <v>0.68</v>
          </cell>
        </row>
        <row r="6118">
          <cell r="A6118">
            <v>93599</v>
          </cell>
          <cell r="B6118" t="str">
            <v>tRANSPORtE COm CAmINhÃO BASCULANtE DE 14 m3, Em VIA URBANA PAVImENtADA, Dmt ACImA DE 30 Km (un.IDADE: tXKm). AF_04/2016</v>
          </cell>
          <cell r="C6118" t="str">
            <v>t x km</v>
          </cell>
          <cell r="D6118">
            <v>0.45</v>
          </cell>
        </row>
        <row r="6119">
          <cell r="A6119">
            <v>95425</v>
          </cell>
          <cell r="B6119" t="str">
            <v>tRANSPORtE COm CAmINhÃO BASCULANtE DE 18 m3, Em VIA URBANA Em LEItO NAtURAL (un.IDADE: m3XKm). AF_09/2016</v>
          </cell>
          <cell r="C6119" t="str">
            <v>m³ x km</v>
          </cell>
          <cell r="D6119">
            <v>1.1499999999999999</v>
          </cell>
        </row>
        <row r="6120">
          <cell r="A6120">
            <v>95426</v>
          </cell>
          <cell r="B6120" t="str">
            <v>tRANSPORtE COm CAmINhÃO BASCULANtE DE 18 m3, Em VIA URBANA Em REVEStImENtO PRImÁRIO (un.IDADE: m3XKm). AF_09/2016</v>
          </cell>
          <cell r="C6120" t="str">
            <v>m³ x km</v>
          </cell>
          <cell r="D6120">
            <v>0.88</v>
          </cell>
        </row>
        <row r="6121">
          <cell r="A6121">
            <v>95427</v>
          </cell>
          <cell r="B6121" t="str">
            <v>tRANSPORtE COm CAmINhÃO BASCULANtE DE 18 m3, Em VIA URBANA PAVImENtADA, Dmt ACImA DE 30 Km(un.IDADE: m3XKm). AF_09/2016</v>
          </cell>
          <cell r="C6121" t="str">
            <v>m³ x km</v>
          </cell>
          <cell r="D6121">
            <v>0.57999999999999996</v>
          </cell>
        </row>
        <row r="6122">
          <cell r="A6122">
            <v>95428</v>
          </cell>
          <cell r="B6122" t="str">
            <v>tRANSPORtE COm CAmINhÃO BASCULANtE DE 18 m3, Em VIA URBANA Em LEItO NAtURAL (un.IDADE: tXKm). AF_09/2016</v>
          </cell>
          <cell r="C6122" t="str">
            <v>t x km</v>
          </cell>
          <cell r="D6122">
            <v>0.76</v>
          </cell>
        </row>
        <row r="6123">
          <cell r="A6123">
            <v>95429</v>
          </cell>
          <cell r="B6123" t="str">
            <v>tRANSPORtE COm CAmINhÃO BASCULANtE DE 18 m3, Em VIA URBANA Em REVEStImENtO PRImÁRIO (un.IDADE: tXKm). AF_09/2016</v>
          </cell>
          <cell r="C6123" t="str">
            <v>t x km</v>
          </cell>
          <cell r="D6123">
            <v>0.57999999999999996</v>
          </cell>
        </row>
        <row r="6124">
          <cell r="A6124">
            <v>95430</v>
          </cell>
          <cell r="B6124" t="str">
            <v>tRANSPORtE COm CAmINhÃO BASCULANtE DE 18 m3, Em VIA URBANA PAVImENtADA, Dmt ACImA DE 30 Km (un.IDADE: tXKm). AF_09/2016</v>
          </cell>
          <cell r="C6124" t="str">
            <v>t x km</v>
          </cell>
          <cell r="D6124">
            <v>0.38</v>
          </cell>
        </row>
        <row r="6125">
          <cell r="A6125">
            <v>95875</v>
          </cell>
          <cell r="B6125" t="str">
            <v>tRANSPORtE COm CAmINhÃO BASCULANtE DE 10 m3, Em VIA URBANA PAVImENtADA, Dmt AtÉ 30 Km (un.IDADE: m3XKm). AF_12/2016</v>
          </cell>
          <cell r="C6125" t="str">
            <v>m³ x km</v>
          </cell>
          <cell r="D6125">
            <v>1.1200000000000001</v>
          </cell>
        </row>
        <row r="6126">
          <cell r="A6126">
            <v>95876</v>
          </cell>
          <cell r="B6126" t="str">
            <v>tRANSPORtE COm CAmINhÃO BASCULANtE DE 14 m3, Em VIA URBANA PAVImENtADA, Dmt AtÉ 30 Km (un.IDADE: m3XKm). AF_12/2016</v>
          </cell>
          <cell r="C6126" t="str">
            <v>m³ x km</v>
          </cell>
          <cell r="D6126">
            <v>0.96</v>
          </cell>
        </row>
        <row r="6127">
          <cell r="A6127">
            <v>95877</v>
          </cell>
          <cell r="B6127" t="str">
            <v>tRANSPORtE COm CAmINhÃO BASCULANtE DE 18 m3, Em VIA URBANA PAVImENtADA, Dmt AtÉ 30 Km (un.IDADE: m3XKm). AF_12/2016</v>
          </cell>
          <cell r="C6127" t="str">
            <v>m³ x km</v>
          </cell>
          <cell r="D6127">
            <v>0.82</v>
          </cell>
        </row>
        <row r="6128">
          <cell r="A6128">
            <v>95878</v>
          </cell>
          <cell r="B6128" t="str">
            <v>tRANSPORtE COm CAmINhÃO BASCULANtE DE 10 m3, Em VIA URBANA PAVImENtADA, Dmt AtÉ 30 Km (un.IDADE: tXKm). AF_12/2016</v>
          </cell>
          <cell r="C6128" t="str">
            <v>t x km</v>
          </cell>
          <cell r="D6128">
            <v>0.75</v>
          </cell>
        </row>
        <row r="6129">
          <cell r="A6129">
            <v>95879</v>
          </cell>
          <cell r="B6129" t="str">
            <v>tRANSPORtE COm CAmINhÃO BASCULANtE DE 14 m3, Em VIA URBANA PAVImENtADA, Dmt AtÉ 30 Km (un.IDADE: tXKm). AF_12/2016</v>
          </cell>
          <cell r="C6129" t="str">
            <v>t x km</v>
          </cell>
          <cell r="D6129">
            <v>0.64</v>
          </cell>
        </row>
        <row r="6130">
          <cell r="A6130">
            <v>95880</v>
          </cell>
          <cell r="B6130" t="str">
            <v>tRANSPORtE COm CAmINhÃO BASCULANtE DE 18 m3, Em VIA URBANA PAVImENtADA, Dmt AtÉ 30 Km (un.IDADE: tXKm). AF_12/2016</v>
          </cell>
          <cell r="C6130" t="str">
            <v>t x km</v>
          </cell>
          <cell r="D6130">
            <v>0.55000000000000004</v>
          </cell>
        </row>
        <row r="6131">
          <cell r="A6131">
            <v>93176</v>
          </cell>
          <cell r="B6131" t="str">
            <v>tRANSPORtE DE mAtERIAL ASFALtICO, COm CAmINhÃO COm CAPACIDADE DE 30000 L Em RODOVIA PAVImENtADA PARA DIStÂNCIAS mÉDIAS DE tRANSPORtE SUPERIORES A 100 Km. AF_02/2016</v>
          </cell>
          <cell r="C6131" t="str">
            <v>t x km</v>
          </cell>
          <cell r="D6131">
            <v>0.45</v>
          </cell>
        </row>
        <row r="6132">
          <cell r="A6132">
            <v>93177</v>
          </cell>
          <cell r="B6132" t="str">
            <v>tRANSPORtE DE mAtERIAL ASFALtICO, COm CAmINhÃO COm CAPACIDADE DE 20000 L Em RODOVIA PAVImENtADA PARA DIStÂNCIAS mÉDIAS DE tRANSPORtE IGUAL OU INFERIOR A 100 Km. AF_02/2016</v>
          </cell>
          <cell r="C6132" t="str">
            <v>t x km</v>
          </cell>
          <cell r="D6132">
            <v>1.6</v>
          </cell>
        </row>
        <row r="6133">
          <cell r="A6133">
            <v>93178</v>
          </cell>
          <cell r="B6133" t="str">
            <v>tRANSPORtE DE mAtERIAL ASFALtICO, COm CAmINhÃO COm CAPACIDADE DE 30000 L Em RODOVIA NÃO PAVImENtADA PARA DIStÂNCIAS mÉDIAS DE tRANSPORtE SUPERIORES A 100 Km. AF_02/2016</v>
          </cell>
          <cell r="C6133" t="str">
            <v>t x km</v>
          </cell>
          <cell r="D6133">
            <v>0.51</v>
          </cell>
        </row>
        <row r="6134">
          <cell r="A6134">
            <v>93179</v>
          </cell>
          <cell r="B6134" t="str">
            <v>tRANSPORtE DE mAtERIAL ASFALtICO, COm CAmINhÃO COm CAPACIDADE DE 20000 L Em RODOVIA NÃO PAVImENtADA PARA DIStÂNCIAS mÉDIAS DE tRANSPORtE IGUAL OU INFERIOR A 100 Km. AF_02/2016</v>
          </cell>
          <cell r="C6134" t="str">
            <v>t x km</v>
          </cell>
          <cell r="D6134">
            <v>1.76</v>
          </cell>
        </row>
        <row r="6135">
          <cell r="A6135" t="str">
            <v>74038/1</v>
          </cell>
          <cell r="B6135" t="str">
            <v>PORtAO COm mOUROES DE mADEIRA ROLICA, DIAmEtRO 11Cm, COm 5 FIOS DE ARAmE FARPADO Nº 14 CLASSE 250, SEm DOBRADICAS</v>
          </cell>
          <cell r="C6135" t="str">
            <v>m</v>
          </cell>
          <cell r="D6135">
            <v>32.590000000000003</v>
          </cell>
        </row>
        <row r="6136">
          <cell r="A6136" t="str">
            <v>74039/1</v>
          </cell>
          <cell r="B6136" t="str">
            <v>CERCA COm mOUROES DE mADEIRA ROLICA, DIAmEtRO 11Cm, ESPACAmENtO DE 2m, ALtURA LIVRE DE 1m, CRAVADOS 0,5m, COm 5 FIOS DE ARAmE FARPADO Nº 14 CLASSE 250</v>
          </cell>
          <cell r="C6136" t="str">
            <v>m</v>
          </cell>
          <cell r="D6136">
            <v>32.590000000000003</v>
          </cell>
        </row>
        <row r="6137">
          <cell r="A6137" t="str">
            <v>74142/1</v>
          </cell>
          <cell r="B6137" t="str">
            <v>CERCA COm mOUROES DE CONCREtO, REtO, ESPACAmENtO DE 3m, CRAVADOS 0,5m, COm 4 FIOS DE ARAmE FARPADO Nº 14 CLASSE 250</v>
          </cell>
          <cell r="C6137" t="str">
            <v>m</v>
          </cell>
          <cell r="D6137">
            <v>47.02</v>
          </cell>
        </row>
        <row r="6138">
          <cell r="A6138" t="str">
            <v>74142/2</v>
          </cell>
          <cell r="B6138" t="str">
            <v>CERCA COm mOUROES DE mADEIRA, 7,5X7,5Cm, ESPACAmENtO DE 2m, ALtURA LIVRE DE 2m, CRAVADOS 0,5m, COm 4 FIOS DE ARAmE FARPADO Nº 14 CLASSE 250</v>
          </cell>
          <cell r="C6138" t="str">
            <v>m</v>
          </cell>
          <cell r="D6138">
            <v>29</v>
          </cell>
        </row>
        <row r="6139">
          <cell r="A6139" t="str">
            <v>74142/3</v>
          </cell>
          <cell r="B6139" t="str">
            <v>CERCA COm mOUROES DE mADEIRA, 7,5X7,5Cm, ESPACAmENtO DE 2m, ALtURA LIVRE DE 2m, CRAVADOS 0,5m, COm 8 FIOS DE ARAmE FARPADO Nº 14 CLASSE 250</v>
          </cell>
          <cell r="C6139" t="str">
            <v>m</v>
          </cell>
          <cell r="D6139">
            <v>42.79</v>
          </cell>
        </row>
        <row r="6140">
          <cell r="A6140" t="str">
            <v>74142/4</v>
          </cell>
          <cell r="B6140" t="str">
            <v>CERCA COm mOUROES DE CONCREtO, SECAO "t" PONtA INCLINADA, 10X10Cm, ESPACAmENtO DE 3m, CRAVADOS 0,5m, COm 11 FIOS DE ARAmE FARPADO Nº 16</v>
          </cell>
          <cell r="C6140" t="str">
            <v>m</v>
          </cell>
          <cell r="D6140">
            <v>57.79</v>
          </cell>
        </row>
        <row r="6141">
          <cell r="A6141" t="str">
            <v>74143/1</v>
          </cell>
          <cell r="B6141" t="str">
            <v>CERCA COm mOUROES DE CONCREtO, REtO, 15X15Cm, ESPACAmENtO DE 3m, CRAVADOS 0,5m, ESCORAS DE 10X10Cm NOS CANtOS, COm 12 FIOS DE ARAmE DE ACO OVALADO 15X17</v>
          </cell>
          <cell r="C6141" t="str">
            <v>m</v>
          </cell>
          <cell r="D6141">
            <v>56.41</v>
          </cell>
        </row>
        <row r="6142">
          <cell r="A6142" t="str">
            <v>74143/2</v>
          </cell>
          <cell r="B6142" t="str">
            <v>CERCA COm mOUROES DE CONCREtO, REtO, 15X15Cm, ESPACAmENtO DE 3m, CRAVADOS 0,5m, ESCORAS DE 10X10Cm NOS CANtOS, COm 9 FIOS DE ARAmE DE ACO OVALADO 15X17</v>
          </cell>
          <cell r="C6142" t="str">
            <v>m</v>
          </cell>
          <cell r="D6142">
            <v>53.99</v>
          </cell>
        </row>
        <row r="6143">
          <cell r="A6143">
            <v>85171</v>
          </cell>
          <cell r="B6143" t="str">
            <v>RECOmPOSICAO PARCIAL DO ARAmE FARPADO Nº 14 CLASSE 250, FIXADO Em CERCA COm mOURÕES DE CONCREtO, REtO, 15X15Cm</v>
          </cell>
          <cell r="C6143" t="str">
            <v>m</v>
          </cell>
          <cell r="D6143">
            <v>4.07</v>
          </cell>
        </row>
        <row r="6144">
          <cell r="A6144" t="str">
            <v>73787/1</v>
          </cell>
          <cell r="B6144" t="str">
            <v>ALAmBRADO Em tUBOS DE ACO GALVANIZADO, COm COStURA, DIN 2440, DIAmEtRO 2", ALtURA 3m, FIXADOS A CADA 2m Em BLOCOS DE CONCREtO, COm tELA DE ARAmE GALVANIZADO REVEStIDO COm PVC, FIO 12 BWG E mALhA 7,5X7,5Cm</v>
          </cell>
          <cell r="C6144" t="str">
            <v>m²</v>
          </cell>
          <cell r="D6144">
            <v>211.42</v>
          </cell>
        </row>
        <row r="6145">
          <cell r="A6145" t="str">
            <v>74244/1</v>
          </cell>
          <cell r="B6145" t="str">
            <v>ALAmBRADO PARA QUADRA POLIESPORtIVA, EStRUtURADO POR tUBOS DE ACO GALVANIZADO, COm COStURA, DIN 2440, DIAmEtRO 2", COm tELA DE ARAmE GALVANIZADO, FIO 14 BWG E mALhA QUADRADA 5X5Cm</v>
          </cell>
          <cell r="C6145" t="str">
            <v>m²</v>
          </cell>
          <cell r="D6145">
            <v>116.49</v>
          </cell>
        </row>
        <row r="6146">
          <cell r="A6146" t="str">
            <v>73788/2</v>
          </cell>
          <cell r="B6146" t="str">
            <v>GRADE Em mADEIRA PARA PROtECAO DE mUDAS DE ARVORES</v>
          </cell>
          <cell r="C6146" t="str">
            <v>un.</v>
          </cell>
          <cell r="D6146">
            <v>114.8</v>
          </cell>
        </row>
        <row r="6147">
          <cell r="A6147">
            <v>98509</v>
          </cell>
          <cell r="B6147" t="str">
            <v>PLANtIO DE ARBUStO OU  CERCA VIVA. AF_05/2018</v>
          </cell>
          <cell r="C6147" t="str">
            <v>un.</v>
          </cell>
          <cell r="D6147">
            <v>27.2</v>
          </cell>
        </row>
        <row r="6148">
          <cell r="A6148">
            <v>98510</v>
          </cell>
          <cell r="B6148" t="str">
            <v>PLANtIO DE ÁRVORE ORNAmENtAL COm ALtURA DE mUDA mENOR OU IGUAL A 2,00 m. AF_05/2018</v>
          </cell>
          <cell r="C6148" t="str">
            <v>un.</v>
          </cell>
          <cell r="D6148">
            <v>45.97</v>
          </cell>
        </row>
        <row r="6149">
          <cell r="A6149">
            <v>98511</v>
          </cell>
          <cell r="B6149" t="str">
            <v>PLANtIO DE ÁRVORE ORNAmENtAL COm ALtURA DE mUDA mAIOR QUE 2,00 m E mENOR OU IGUAL A 4,00 m. AF_05/2018</v>
          </cell>
          <cell r="C6149" t="str">
            <v>un.</v>
          </cell>
          <cell r="D6149">
            <v>84.31</v>
          </cell>
        </row>
        <row r="6150">
          <cell r="A6150">
            <v>98516</v>
          </cell>
          <cell r="B6150" t="str">
            <v>PLANtIO DE PALmEIRA COm ALtURA DE mUDA mENOR OU IGUAL A 2,00 m. AF_05/2018</v>
          </cell>
          <cell r="C6150" t="str">
            <v>un.</v>
          </cell>
          <cell r="D6150">
            <v>238.99</v>
          </cell>
        </row>
        <row r="6151">
          <cell r="A6151">
            <v>98519</v>
          </cell>
          <cell r="B6151" t="str">
            <v>REVOLVImENtO E LImPEZA mANUAL DE SOLO. AF_05/2018</v>
          </cell>
          <cell r="C6151" t="str">
            <v>m²</v>
          </cell>
          <cell r="D6151">
            <v>1.68</v>
          </cell>
        </row>
        <row r="6152">
          <cell r="A6152">
            <v>98520</v>
          </cell>
          <cell r="B6152" t="str">
            <v>APLICAÇÃO DE ADUBO Em SOLO. AF_05/2018</v>
          </cell>
          <cell r="C6152" t="str">
            <v>m²</v>
          </cell>
          <cell r="D6152">
            <v>3.8</v>
          </cell>
        </row>
        <row r="6153">
          <cell r="A6153">
            <v>98521</v>
          </cell>
          <cell r="B6153" t="str">
            <v>APLICAÇÃO DE CALCÁRIO PARA CORREÇÃO DO Ph DO SOLO. AF_05/2018</v>
          </cell>
          <cell r="C6153" t="str">
            <v>m²</v>
          </cell>
          <cell r="D6153">
            <v>0.3</v>
          </cell>
        </row>
        <row r="6154">
          <cell r="A6154">
            <v>98522</v>
          </cell>
          <cell r="B6154" t="str">
            <v>ALAmBRADO Em mOURÕES DE CONCREtO, COm tELA DE ARAmE GALVANIZADO (INCLUSIVE mUREtA Em CONCREtO). AF_05/2018</v>
          </cell>
          <cell r="C6154" t="str">
            <v>m</v>
          </cell>
          <cell r="D6154">
            <v>134.99</v>
          </cell>
        </row>
        <row r="6155">
          <cell r="A6155">
            <v>98524</v>
          </cell>
          <cell r="B6155" t="str">
            <v>LImPEZA mANUAL DE VEGEtAÇÃO Em tERRENO COm ENXADA.AF_05/2018</v>
          </cell>
          <cell r="C6155" t="str">
            <v>m²</v>
          </cell>
          <cell r="D6155">
            <v>2.81</v>
          </cell>
        </row>
        <row r="6156">
          <cell r="A6156">
            <v>85179</v>
          </cell>
          <cell r="B6156" t="str">
            <v>PLANtIO DE GRAmA SAO CARLOS Em LEIVAS</v>
          </cell>
          <cell r="C6156" t="str">
            <v>m²</v>
          </cell>
          <cell r="D6156">
            <v>13.8</v>
          </cell>
        </row>
        <row r="6157">
          <cell r="A6157">
            <v>85180</v>
          </cell>
          <cell r="B6157" t="str">
            <v>PLANtIO DE GRAmA ESmERALDA Em ROLO</v>
          </cell>
          <cell r="C6157" t="str">
            <v>m²</v>
          </cell>
          <cell r="D6157">
            <v>13.8</v>
          </cell>
        </row>
        <row r="6158">
          <cell r="A6158">
            <v>98503</v>
          </cell>
          <cell r="B6158" t="str">
            <v>PLANtIO DE GRAmA Em PAVImENtO CONCREGRAmA. AF_05/2018</v>
          </cell>
          <cell r="C6158" t="str">
            <v>m²</v>
          </cell>
          <cell r="D6158">
            <v>13.79</v>
          </cell>
        </row>
        <row r="6159">
          <cell r="A6159">
            <v>98504</v>
          </cell>
          <cell r="B6159" t="str">
            <v>PLANtIO DE GRAmA Em PLACAS. AF_05/2018</v>
          </cell>
          <cell r="C6159" t="str">
            <v>m²</v>
          </cell>
          <cell r="D6159">
            <v>8.4700000000000006</v>
          </cell>
        </row>
        <row r="6160">
          <cell r="A6160">
            <v>98505</v>
          </cell>
          <cell r="B6160" t="str">
            <v>PLANtIO DE FORRAÇÃO. AF_05/2018</v>
          </cell>
          <cell r="C6160" t="str">
            <v>m²</v>
          </cell>
          <cell r="D6160">
            <v>39.700000000000003</v>
          </cell>
        </row>
        <row r="6161">
          <cell r="A6161">
            <v>85184</v>
          </cell>
          <cell r="B6161" t="str">
            <v>REtIRADA DE GRAmA Em PLACAS</v>
          </cell>
          <cell r="C6161" t="str">
            <v>m²</v>
          </cell>
          <cell r="D6161">
            <v>4.16</v>
          </cell>
        </row>
        <row r="6162">
          <cell r="A6162">
            <v>85185</v>
          </cell>
          <cell r="B6162" t="str">
            <v>PODA E LImPEZA DE ARBUStO tIPO CERCA VIVA</v>
          </cell>
          <cell r="C6162" t="str">
            <v>m²</v>
          </cell>
          <cell r="D6162">
            <v>5.65</v>
          </cell>
        </row>
        <row r="6163">
          <cell r="A6163">
            <v>98525</v>
          </cell>
          <cell r="B6163" t="str">
            <v>LImPEZA mECANIZADA DE CAmADA VEGEtAL, VEGEtAÇÃO E PEQUENAS ÁRVORES (DIÂmEtRO DE tRONCO mENOR QUE 0,20 m), COm tRAtOR DE EStEIRAS.AF_05/2018</v>
          </cell>
          <cell r="C6163" t="str">
            <v>m²</v>
          </cell>
          <cell r="D6163">
            <v>0.28000000000000003</v>
          </cell>
        </row>
        <row r="6164">
          <cell r="A6164">
            <v>98526</v>
          </cell>
          <cell r="B6164" t="str">
            <v>REmOÇÃO DE RAÍZES REmANESCENtES DE tRONCO DE ÁRVORE COm DIÂmEtRO mAIOR OU IGUAL A 0,20 m E mENOR QUE 0,40 m.AF_05/2018</v>
          </cell>
          <cell r="C6164" t="str">
            <v>un.</v>
          </cell>
          <cell r="D6164">
            <v>62.16</v>
          </cell>
        </row>
        <row r="6165">
          <cell r="A6165">
            <v>98527</v>
          </cell>
          <cell r="B6165" t="str">
            <v>REmOÇÃO DE RAÍZES REmANESCENtES DE tRONCO DE ÁRVORE COm DIÂmEtRO mAIOR OU IGUAL A 0,40 m E mENOR QUE 0,60 m.AF_05/2018</v>
          </cell>
          <cell r="C6165" t="str">
            <v>un.</v>
          </cell>
          <cell r="D6165">
            <v>133.82</v>
          </cell>
        </row>
        <row r="6166">
          <cell r="A6166">
            <v>98528</v>
          </cell>
          <cell r="B6166" t="str">
            <v>REmOÇÃO DE RAÍZES REmANESCENtES DE tRONCO DE ÁRVORE COm DIÂmEtRO mAIOR OU IGUAL A 0,60 m.AF_05/2018</v>
          </cell>
          <cell r="C6166" t="str">
            <v>un.</v>
          </cell>
          <cell r="D6166">
            <v>195.67</v>
          </cell>
        </row>
        <row r="6167">
          <cell r="A6167">
            <v>98529</v>
          </cell>
          <cell r="B6167" t="str">
            <v>CORtE RASO E RECORtE DE ÁRVORE COm DIÂmEtRO DE tRONCO mAIOR OU IGUAL A 0,20 m E mENOR QUE 0,40 m.AF_05/2018</v>
          </cell>
          <cell r="C6167" t="str">
            <v>un.</v>
          </cell>
          <cell r="D6167">
            <v>60.59</v>
          </cell>
        </row>
        <row r="6168">
          <cell r="A6168">
            <v>98530</v>
          </cell>
          <cell r="B6168" t="str">
            <v>CORtE RASO E RECORtE DE ÁRVORE COm DIÂmEtRO DE tRONCO mAIOR OU IGUAL A 0,40 m E mENOR QUE 0,60 m.AF_05/2018</v>
          </cell>
          <cell r="C6168" t="str">
            <v>un.</v>
          </cell>
          <cell r="D6168">
            <v>107.94</v>
          </cell>
        </row>
        <row r="6169">
          <cell r="A6169">
            <v>98531</v>
          </cell>
          <cell r="B6169" t="str">
            <v>CORtE RASO E RECORtE DE ÁRVORE COm DIÂmEtRO DE tRONCO mAIOR OU IGUAL A 0,60 m.AF_05/2018</v>
          </cell>
          <cell r="C6169" t="str">
            <v>un.</v>
          </cell>
          <cell r="D6169">
            <v>220.1</v>
          </cell>
        </row>
        <row r="6170">
          <cell r="A6170">
            <v>98532</v>
          </cell>
          <cell r="B6170" t="str">
            <v>PODA Em ALtURA DE ÁRVORE COm DIÂmEtRO DE tRONCO mENOR QUE 0,20 m.AF_05/2018</v>
          </cell>
          <cell r="C6170" t="str">
            <v>un.</v>
          </cell>
          <cell r="D6170">
            <v>73.89</v>
          </cell>
        </row>
        <row r="6171">
          <cell r="A6171">
            <v>98533</v>
          </cell>
          <cell r="B6171" t="str">
            <v>PODA Em ALtURA DE ÁRVORE COm DIÂmEtRO DE tRONCO mAIOR OU IGUAL A 0,20 m E mENOR QUE 0,40 m.AF_05/2018</v>
          </cell>
          <cell r="C6171" t="str">
            <v>un.</v>
          </cell>
          <cell r="D6171">
            <v>206.81</v>
          </cell>
        </row>
        <row r="6172">
          <cell r="A6172">
            <v>98534</v>
          </cell>
          <cell r="B6172" t="str">
            <v>PODA Em ALtURA DE ÁRVORE COm DIÂmEtRO DE tRONCO mAIOR OU IGUAL A 0,40 m E mENOR QUE 0,60 m.AF_05/2018</v>
          </cell>
          <cell r="C6172" t="str">
            <v>un.</v>
          </cell>
          <cell r="D6172">
            <v>524.54999999999995</v>
          </cell>
        </row>
        <row r="6173">
          <cell r="A6173">
            <v>98535</v>
          </cell>
          <cell r="B6173" t="str">
            <v>PODA Em ALtURA DE ÁRVORE COm DIÂmEtRO DE tRONCO mAIOR OU IGUAL A 0,60 m.AF_05/2018</v>
          </cell>
          <cell r="C6173" t="str">
            <v>un.</v>
          </cell>
          <cell r="D6173">
            <v>839.28</v>
          </cell>
        </row>
        <row r="6174">
          <cell r="A6174">
            <v>88238</v>
          </cell>
          <cell r="B6174" t="str">
            <v>AJUDANtE DE ARmADOR COm ENCARGOS COmPLEmENtARES</v>
          </cell>
          <cell r="C6174" t="str">
            <v>h</v>
          </cell>
          <cell r="D6174">
            <v>17.079999999999998</v>
          </cell>
        </row>
        <row r="6175">
          <cell r="A6175">
            <v>88239</v>
          </cell>
          <cell r="B6175" t="str">
            <v>AJUDANtE DE CARPINtEIRO COm ENCARGOS COmPLEmENtARES</v>
          </cell>
          <cell r="C6175" t="str">
            <v>h</v>
          </cell>
          <cell r="D6175">
            <v>22.96</v>
          </cell>
        </row>
        <row r="6176">
          <cell r="A6176">
            <v>88240</v>
          </cell>
          <cell r="B6176" t="str">
            <v>AJUDANtE DE EStRUtURA mEtÁLICA COm ENCARGOS COmPLEmENtARES</v>
          </cell>
          <cell r="C6176" t="str">
            <v>h</v>
          </cell>
          <cell r="D6176">
            <v>16.27</v>
          </cell>
        </row>
        <row r="6177">
          <cell r="A6177">
            <v>88241</v>
          </cell>
          <cell r="B6177" t="str">
            <v>AJUDANtE DE OPERAÇÃO Em GERAL COm ENCARGOS COmPLEmENtARES</v>
          </cell>
          <cell r="C6177" t="str">
            <v>h</v>
          </cell>
          <cell r="D6177">
            <v>17.600000000000001</v>
          </cell>
        </row>
        <row r="6178">
          <cell r="A6178">
            <v>88242</v>
          </cell>
          <cell r="B6178" t="str">
            <v>AJUDANtE DE PEDREIRO COm ENCARGOS COmPLEmENtARES</v>
          </cell>
          <cell r="C6178" t="str">
            <v>h</v>
          </cell>
          <cell r="D6178">
            <v>16.41</v>
          </cell>
        </row>
        <row r="6179">
          <cell r="A6179">
            <v>88243</v>
          </cell>
          <cell r="B6179" t="str">
            <v>AJUDANtE ESPECIALIZADO COm ENCARGOS COmPLEmENtARES</v>
          </cell>
          <cell r="C6179" t="str">
            <v>h</v>
          </cell>
          <cell r="D6179">
            <v>20.68</v>
          </cell>
        </row>
        <row r="6180">
          <cell r="A6180">
            <v>88245</v>
          </cell>
          <cell r="B6180" t="str">
            <v>ARmADOR COm ENCARGOS COmPLEmENtARES</v>
          </cell>
          <cell r="C6180" t="str">
            <v>h</v>
          </cell>
          <cell r="D6180">
            <v>23.37</v>
          </cell>
        </row>
        <row r="6181">
          <cell r="A6181">
            <v>88246</v>
          </cell>
          <cell r="B6181" t="str">
            <v>ASSENtADOR DE tUBOS COm ENCARGOS COmPLEmENtARES</v>
          </cell>
          <cell r="C6181" t="str">
            <v>h</v>
          </cell>
          <cell r="D6181">
            <v>20.64</v>
          </cell>
        </row>
        <row r="6182">
          <cell r="A6182">
            <v>88247</v>
          </cell>
          <cell r="B6182" t="str">
            <v>AUXILIAR DE ELEtRICIStA COm ENCARGOS COmPLEmENtARES</v>
          </cell>
          <cell r="C6182" t="str">
            <v>h</v>
          </cell>
          <cell r="D6182">
            <v>22</v>
          </cell>
        </row>
        <row r="6183">
          <cell r="A6183">
            <v>88248</v>
          </cell>
          <cell r="B6183" t="str">
            <v>AUXILIAR DE ENCANADOR OU BOmBEIRO hIDRÁULICO COm ENCARGOS COmPLEmENtARES</v>
          </cell>
          <cell r="C6183" t="str">
            <v>h</v>
          </cell>
          <cell r="D6183">
            <v>17.43</v>
          </cell>
        </row>
        <row r="6184">
          <cell r="A6184">
            <v>88249</v>
          </cell>
          <cell r="B6184" t="str">
            <v>AUXILIAR DE LABORAtÓRIO COm ENCARGOS COmPLEmENtARES</v>
          </cell>
          <cell r="C6184" t="str">
            <v>h</v>
          </cell>
          <cell r="D6184">
            <v>32.78</v>
          </cell>
        </row>
        <row r="6185">
          <cell r="A6185">
            <v>88250</v>
          </cell>
          <cell r="B6185" t="str">
            <v>AUXILIAR DE mECÂNICO COm ENCARGOS COmPLEmENtARES</v>
          </cell>
          <cell r="C6185" t="str">
            <v>h</v>
          </cell>
          <cell r="D6185">
            <v>16.23</v>
          </cell>
        </row>
        <row r="6186">
          <cell r="A6186">
            <v>88251</v>
          </cell>
          <cell r="B6186" t="str">
            <v>AUXILIAR DE SERRALhEIRO COm ENCARGOS COmPLEmENtARES</v>
          </cell>
          <cell r="C6186" t="str">
            <v>h</v>
          </cell>
          <cell r="D6186">
            <v>18.14</v>
          </cell>
        </row>
        <row r="6187">
          <cell r="A6187">
            <v>88252</v>
          </cell>
          <cell r="B6187" t="str">
            <v>AUXILIAR DE SERVIÇOS GERAIS COm ENCARGOS COmPLEmENtARES</v>
          </cell>
          <cell r="C6187" t="str">
            <v>h</v>
          </cell>
          <cell r="D6187">
            <v>17.59</v>
          </cell>
        </row>
        <row r="6188">
          <cell r="A6188">
            <v>88253</v>
          </cell>
          <cell r="B6188" t="str">
            <v>AUXILIAR DE tOPÓGRAFO COm ENCARGOS COmPLEmENtARES</v>
          </cell>
          <cell r="C6188" t="str">
            <v>h</v>
          </cell>
          <cell r="D6188">
            <v>10.210000000000001</v>
          </cell>
        </row>
        <row r="6189">
          <cell r="A6189">
            <v>88255</v>
          </cell>
          <cell r="B6189" t="str">
            <v>AUXILIAR tÉCNICO DE ENGENhARIA COm ENCARGOS COmPLEmENtARES</v>
          </cell>
          <cell r="C6189" t="str">
            <v>h</v>
          </cell>
          <cell r="D6189">
            <v>25.66</v>
          </cell>
        </row>
        <row r="6190">
          <cell r="A6190">
            <v>88256</v>
          </cell>
          <cell r="B6190" t="str">
            <v>AZULEJIStA OU LADRILhIStA COm ENCARGOS COmPLEmENtARES</v>
          </cell>
          <cell r="C6190" t="str">
            <v>h</v>
          </cell>
          <cell r="D6190">
            <v>23.42</v>
          </cell>
        </row>
        <row r="6191">
          <cell r="A6191">
            <v>88257</v>
          </cell>
          <cell r="B6191" t="str">
            <v>BLAStER, DINAmItADOR OU CABO DE FOGO COm ENCARGOS COmPLEmENtARES</v>
          </cell>
          <cell r="C6191" t="str">
            <v>h</v>
          </cell>
          <cell r="D6191">
            <v>19.920000000000002</v>
          </cell>
        </row>
        <row r="6192">
          <cell r="A6192">
            <v>88258</v>
          </cell>
          <cell r="B6192" t="str">
            <v>CADAStRIStA DE REDES DE AGUA E ESGOtO COm ENCARGOS COmPLEmENtARES</v>
          </cell>
          <cell r="C6192" t="str">
            <v>h</v>
          </cell>
          <cell r="D6192">
            <v>18.510000000000002</v>
          </cell>
        </row>
        <row r="6193">
          <cell r="A6193">
            <v>88259</v>
          </cell>
          <cell r="B6193" t="str">
            <v>CALAFEtADOR/CALAFAtE COm ENCARGOS COmPLEmENtARES</v>
          </cell>
          <cell r="C6193" t="str">
            <v>h</v>
          </cell>
          <cell r="D6193">
            <v>27.94</v>
          </cell>
        </row>
        <row r="6194">
          <cell r="A6194">
            <v>88260</v>
          </cell>
          <cell r="B6194" t="str">
            <v>CALCEtEIRO COm ENCARGOS COmPLEmENtARES</v>
          </cell>
          <cell r="C6194" t="str">
            <v>h</v>
          </cell>
          <cell r="D6194">
            <v>23.37</v>
          </cell>
        </row>
        <row r="6195">
          <cell r="A6195">
            <v>88261</v>
          </cell>
          <cell r="B6195" t="str">
            <v>CARPINtEIRO DE ESQUADRIA COm ENCARGOS COmPLEmENtARES</v>
          </cell>
          <cell r="C6195" t="str">
            <v>h</v>
          </cell>
          <cell r="D6195">
            <v>30.33</v>
          </cell>
        </row>
        <row r="6196">
          <cell r="A6196">
            <v>88262</v>
          </cell>
          <cell r="B6196" t="str">
            <v>CARPINtEIRO DE FORmAS COm ENCARGOS COmPLEmENtARES</v>
          </cell>
          <cell r="C6196" t="str">
            <v>h</v>
          </cell>
          <cell r="D6196">
            <v>28.4</v>
          </cell>
        </row>
        <row r="6197">
          <cell r="A6197">
            <v>88263</v>
          </cell>
          <cell r="B6197" t="str">
            <v>CAVOUQUEIRO OU OPERADOR PERFURAtRIZ/ROmPEDOR COm ENCARGOS COmPLEmENtARES</v>
          </cell>
          <cell r="C6197" t="str">
            <v>h</v>
          </cell>
          <cell r="D6197">
            <v>15.15</v>
          </cell>
        </row>
        <row r="6198">
          <cell r="A6198">
            <v>88264</v>
          </cell>
          <cell r="B6198" t="str">
            <v>ELEtRICIStA COm ENCARGOS COmPLEmENtARES</v>
          </cell>
          <cell r="C6198" t="str">
            <v>h</v>
          </cell>
          <cell r="D6198">
            <v>30.16</v>
          </cell>
        </row>
        <row r="6199">
          <cell r="A6199">
            <v>88265</v>
          </cell>
          <cell r="B6199" t="str">
            <v>ELEtRICIStA INDUStRIAL COm ENCARGOS COmPLEmENtARES</v>
          </cell>
          <cell r="C6199" t="str">
            <v>h</v>
          </cell>
          <cell r="D6199">
            <v>30.16</v>
          </cell>
        </row>
        <row r="6200">
          <cell r="A6200">
            <v>88266</v>
          </cell>
          <cell r="B6200" t="str">
            <v>ELEtROtÉCNICO COm ENCARGOS COmPLEmENtARES</v>
          </cell>
          <cell r="C6200" t="str">
            <v>h</v>
          </cell>
          <cell r="D6200">
            <v>31.25</v>
          </cell>
        </row>
        <row r="6201">
          <cell r="A6201">
            <v>88267</v>
          </cell>
          <cell r="B6201" t="str">
            <v>ENCANADOR OU BOmBEIRO hIDRÁULICO COm ENCARGOS COmPLEmENtARES</v>
          </cell>
          <cell r="C6201" t="str">
            <v>h</v>
          </cell>
          <cell r="D6201">
            <v>23.67</v>
          </cell>
        </row>
        <row r="6202">
          <cell r="A6202">
            <v>88268</v>
          </cell>
          <cell r="B6202" t="str">
            <v>EStUCADOR COm ENCARGOS COmPLEmENtARES</v>
          </cell>
          <cell r="C6202" t="str">
            <v>h</v>
          </cell>
          <cell r="D6202">
            <v>24.39</v>
          </cell>
        </row>
        <row r="6203">
          <cell r="A6203">
            <v>88269</v>
          </cell>
          <cell r="B6203" t="str">
            <v>GESSEIRO COm ENCARGOS COmPLEmENtARES</v>
          </cell>
          <cell r="C6203" t="str">
            <v>h</v>
          </cell>
          <cell r="D6203">
            <v>23.37</v>
          </cell>
        </row>
        <row r="6204">
          <cell r="A6204">
            <v>88270</v>
          </cell>
          <cell r="B6204" t="str">
            <v>ImPERmEABILIZADOR COm ENCARGOS COmPLEmENtARES</v>
          </cell>
          <cell r="C6204" t="str">
            <v>h</v>
          </cell>
          <cell r="D6204">
            <v>20.53</v>
          </cell>
        </row>
        <row r="6205">
          <cell r="A6205">
            <v>88272</v>
          </cell>
          <cell r="B6205" t="str">
            <v>mACARIQUEIRO COm ENCARGOS COmPLEmENtARES</v>
          </cell>
          <cell r="C6205" t="str">
            <v>h</v>
          </cell>
          <cell r="D6205">
            <v>20.47</v>
          </cell>
        </row>
        <row r="6206">
          <cell r="A6206">
            <v>88273</v>
          </cell>
          <cell r="B6206" t="str">
            <v>mARCENEIRO COm ENCARGOS COmPLEmENtARES</v>
          </cell>
          <cell r="C6206" t="str">
            <v>h</v>
          </cell>
          <cell r="D6206">
            <v>29.04</v>
          </cell>
        </row>
        <row r="6207">
          <cell r="A6207">
            <v>88274</v>
          </cell>
          <cell r="B6207" t="str">
            <v>mARmORIStA/GRANItEIRO COm ENCARGOS COmPLEmENtARES</v>
          </cell>
          <cell r="C6207" t="str">
            <v>h</v>
          </cell>
          <cell r="D6207">
            <v>23.94</v>
          </cell>
        </row>
        <row r="6208">
          <cell r="A6208">
            <v>88275</v>
          </cell>
          <cell r="B6208" t="str">
            <v>mECÃNICO DE EQUIPAmENtOS PESADOS COm ENCARGOS COmPLEmENtARES</v>
          </cell>
          <cell r="C6208" t="str">
            <v>h</v>
          </cell>
          <cell r="D6208">
            <v>26.9</v>
          </cell>
        </row>
        <row r="6209">
          <cell r="A6209">
            <v>88277</v>
          </cell>
          <cell r="B6209" t="str">
            <v>mONtADOR (tUBO AÇO/EQUIPAmENtOS) COm ENCARGOS COmPLEmENtARES</v>
          </cell>
          <cell r="C6209" t="str">
            <v>h</v>
          </cell>
          <cell r="D6209">
            <v>21.98</v>
          </cell>
        </row>
        <row r="6210">
          <cell r="A6210">
            <v>88278</v>
          </cell>
          <cell r="B6210" t="str">
            <v>mONtADOR DE EStRUtURA mEtÁLICA COm ENCARGOS COmPLEmENtARES</v>
          </cell>
          <cell r="C6210" t="str">
            <v>h</v>
          </cell>
          <cell r="D6210">
            <v>19.899999999999999</v>
          </cell>
        </row>
        <row r="6211">
          <cell r="A6211">
            <v>88279</v>
          </cell>
          <cell r="B6211" t="str">
            <v>mONtADOR ELEtROmECÃNICO COm ENCARGOS COmPLEmENtARES</v>
          </cell>
          <cell r="C6211" t="str">
            <v>h</v>
          </cell>
          <cell r="D6211">
            <v>32.65</v>
          </cell>
        </row>
        <row r="6212">
          <cell r="A6212">
            <v>88281</v>
          </cell>
          <cell r="B6212" t="str">
            <v>mOtORIStA DE BASCULANtE COm ENCARGOS COmPLEmENtARES</v>
          </cell>
          <cell r="C6212" t="str">
            <v>h</v>
          </cell>
          <cell r="D6212">
            <v>18.96</v>
          </cell>
        </row>
        <row r="6213">
          <cell r="A6213">
            <v>88282</v>
          </cell>
          <cell r="B6213" t="str">
            <v>mOtORIStA DE CAmINhÃO COm ENCARGOS COmPLEmENtARES</v>
          </cell>
          <cell r="C6213" t="str">
            <v>h</v>
          </cell>
          <cell r="D6213">
            <v>20</v>
          </cell>
        </row>
        <row r="6214">
          <cell r="A6214">
            <v>88283</v>
          </cell>
          <cell r="B6214" t="str">
            <v>mOtORIStA DE CAmINhÃO E CARREtA COm ENCARGOS COmPLEmENtARES</v>
          </cell>
          <cell r="C6214" t="str">
            <v>h</v>
          </cell>
          <cell r="D6214">
            <v>26.08</v>
          </cell>
        </row>
        <row r="6215">
          <cell r="A6215">
            <v>88284</v>
          </cell>
          <cell r="B6215" t="str">
            <v>mOtORIStA DE VEIÍCULO LEVE COm ENCARGOS COmPLEmENtARES</v>
          </cell>
          <cell r="C6215" t="str">
            <v>h</v>
          </cell>
          <cell r="D6215">
            <v>21.35</v>
          </cell>
        </row>
        <row r="6216">
          <cell r="A6216">
            <v>88285</v>
          </cell>
          <cell r="B6216" t="str">
            <v>mOtORIStA DE VEÍCULO PESADO COm ENCARGOS COmPLEmENtARES</v>
          </cell>
          <cell r="C6216" t="str">
            <v>h</v>
          </cell>
          <cell r="D6216">
            <v>21.11</v>
          </cell>
        </row>
        <row r="6217">
          <cell r="A6217">
            <v>88286</v>
          </cell>
          <cell r="B6217" t="str">
            <v>mOtORIStA OPERADOR DE mun.CK COm ENCARGOS COmPLEmENtARES</v>
          </cell>
          <cell r="C6217" t="str">
            <v>h</v>
          </cell>
          <cell r="D6217">
            <v>22.03</v>
          </cell>
        </row>
        <row r="6218">
          <cell r="A6218">
            <v>88288</v>
          </cell>
          <cell r="B6218" t="str">
            <v>NIVELADOR COm ENCARGOS COmPLEmENtARES</v>
          </cell>
          <cell r="C6218" t="str">
            <v>h</v>
          </cell>
          <cell r="D6218">
            <v>12.42</v>
          </cell>
        </row>
        <row r="6219">
          <cell r="A6219">
            <v>88291</v>
          </cell>
          <cell r="B6219" t="str">
            <v>OPERADOR DE BEtONEIRA (CAmINhÃO) COm ENCARGOS COmPLEmENtARES</v>
          </cell>
          <cell r="C6219" t="str">
            <v>h</v>
          </cell>
          <cell r="D6219">
            <v>18.23</v>
          </cell>
        </row>
        <row r="6220">
          <cell r="A6220">
            <v>88292</v>
          </cell>
          <cell r="B6220" t="str">
            <v>OPERADOR DE COmPRESSOR OU COmPRESSORIStA COm ENCARGOS COmPLEmENtARES</v>
          </cell>
          <cell r="C6220" t="str">
            <v>h</v>
          </cell>
          <cell r="D6220">
            <v>18.649999999999999</v>
          </cell>
        </row>
        <row r="6221">
          <cell r="A6221">
            <v>88293</v>
          </cell>
          <cell r="B6221" t="str">
            <v>OPERADOR DE DEmARCADORA DE FAIXAS COm ENCARGOS COmPLEmENtARES</v>
          </cell>
          <cell r="C6221" t="str">
            <v>h</v>
          </cell>
          <cell r="D6221">
            <v>22.03</v>
          </cell>
        </row>
        <row r="6222">
          <cell r="A6222">
            <v>88294</v>
          </cell>
          <cell r="B6222" t="str">
            <v>OPERADOR DE ESCAVADEIRA COm ENCARGOS COmPLEmENtARES</v>
          </cell>
          <cell r="C6222" t="str">
            <v>h</v>
          </cell>
          <cell r="D6222">
            <v>24.02</v>
          </cell>
        </row>
        <row r="6223">
          <cell r="A6223">
            <v>88295</v>
          </cell>
          <cell r="B6223" t="str">
            <v>OPERADOR DE GUINChO COm ENCARGOS COmPLEmENtARES</v>
          </cell>
          <cell r="C6223" t="str">
            <v>h</v>
          </cell>
          <cell r="D6223">
            <v>22.03</v>
          </cell>
        </row>
        <row r="6224">
          <cell r="A6224">
            <v>88296</v>
          </cell>
          <cell r="B6224" t="str">
            <v>OPERADOR DE GUINDAStE COm ENCARGOS COmPLEmENtARES</v>
          </cell>
          <cell r="C6224" t="str">
            <v>h</v>
          </cell>
          <cell r="D6224">
            <v>22.03</v>
          </cell>
        </row>
        <row r="6225">
          <cell r="A6225">
            <v>88297</v>
          </cell>
          <cell r="B6225" t="str">
            <v>OPERADOR DE mÁQUINAS E EQUIPAmENtOS COm ENCARGOS COmPLEmENtARES</v>
          </cell>
          <cell r="C6225" t="str">
            <v>h</v>
          </cell>
          <cell r="D6225">
            <v>22.48</v>
          </cell>
        </row>
        <row r="6226">
          <cell r="A6226">
            <v>88298</v>
          </cell>
          <cell r="B6226" t="str">
            <v>OPERADOR DE mARtELEtE OU mARtELEtEIRO COm ENCARGOS COmPLEmENtARES</v>
          </cell>
          <cell r="C6226" t="str">
            <v>h</v>
          </cell>
          <cell r="D6226">
            <v>18.93</v>
          </cell>
        </row>
        <row r="6227">
          <cell r="A6227">
            <v>88299</v>
          </cell>
          <cell r="B6227" t="str">
            <v>OPERADOR DE mOtO-ESCREIPER COm ENCARGOS COmPLEmENtARES</v>
          </cell>
          <cell r="C6227" t="str">
            <v>h</v>
          </cell>
          <cell r="D6227">
            <v>22.37</v>
          </cell>
        </row>
        <row r="6228">
          <cell r="A6228">
            <v>88300</v>
          </cell>
          <cell r="B6228" t="str">
            <v>OPERADOR DE mOtONIVELADORA COm ENCARGOS COmPLEmENtARES</v>
          </cell>
          <cell r="C6228" t="str">
            <v>h</v>
          </cell>
          <cell r="D6228">
            <v>27.02</v>
          </cell>
        </row>
        <row r="6229">
          <cell r="A6229">
            <v>88301</v>
          </cell>
          <cell r="B6229" t="str">
            <v>OPERADOR DE PÁ CARREGADEIRA COm ENCARGOS COmPLEmENtARES</v>
          </cell>
          <cell r="C6229" t="str">
            <v>h</v>
          </cell>
          <cell r="D6229">
            <v>27</v>
          </cell>
        </row>
        <row r="6230">
          <cell r="A6230">
            <v>88302</v>
          </cell>
          <cell r="B6230" t="str">
            <v>OPERADOR DE PAVImENtADORA COm ENCARGOS COmPLEmENtARES</v>
          </cell>
          <cell r="C6230" t="str">
            <v>h</v>
          </cell>
          <cell r="D6230">
            <v>23.04</v>
          </cell>
        </row>
        <row r="6231">
          <cell r="A6231">
            <v>88303</v>
          </cell>
          <cell r="B6231" t="str">
            <v>OPERADOR DE ROLO COmPACtADOR COm ENCARGOS COmPLEmENtARES</v>
          </cell>
          <cell r="C6231" t="str">
            <v>h</v>
          </cell>
          <cell r="D6231">
            <v>17.48</v>
          </cell>
        </row>
        <row r="6232">
          <cell r="A6232">
            <v>88304</v>
          </cell>
          <cell r="B6232" t="str">
            <v>OPERADOR DE USINA DE ASFALtO, DE SOLOS OU DE CONCREtO COm ENCARGOS COmPLEmENtARES</v>
          </cell>
          <cell r="C6232" t="str">
            <v>h</v>
          </cell>
          <cell r="D6232">
            <v>20.05</v>
          </cell>
        </row>
        <row r="6233">
          <cell r="A6233">
            <v>88306</v>
          </cell>
          <cell r="B6233" t="str">
            <v>OPERADOR JAtO DE AREIA OU JAtIStA COm ENCARGOS COmPLEmENtARES</v>
          </cell>
          <cell r="C6233" t="str">
            <v>h</v>
          </cell>
          <cell r="D6233">
            <v>25.51</v>
          </cell>
        </row>
        <row r="6234">
          <cell r="A6234">
            <v>88307</v>
          </cell>
          <cell r="B6234" t="str">
            <v>OPERADOR PARA BAtE EStACAS COm ENCARGOS COmPLEmENtARES</v>
          </cell>
          <cell r="C6234" t="str">
            <v>h</v>
          </cell>
          <cell r="D6234">
            <v>20.48</v>
          </cell>
        </row>
        <row r="6235">
          <cell r="A6235">
            <v>88308</v>
          </cell>
          <cell r="B6235" t="str">
            <v>PAStILhEIRO COm ENCARGOS COmPLEmENtARES</v>
          </cell>
          <cell r="C6235" t="str">
            <v>h</v>
          </cell>
          <cell r="D6235">
            <v>19.149999999999999</v>
          </cell>
        </row>
        <row r="6236">
          <cell r="A6236">
            <v>88309</v>
          </cell>
          <cell r="B6236" t="str">
            <v>PEDREIRO COm ENCARGOS COmPLEmENtARES</v>
          </cell>
          <cell r="C6236" t="str">
            <v>h</v>
          </cell>
          <cell r="D6236">
            <v>23.53</v>
          </cell>
        </row>
        <row r="6237">
          <cell r="A6237">
            <v>88310</v>
          </cell>
          <cell r="B6237" t="str">
            <v>PINtOR COm ENCARGOS COmPLEmENtARES</v>
          </cell>
          <cell r="C6237" t="str">
            <v>h</v>
          </cell>
          <cell r="D6237">
            <v>24.61</v>
          </cell>
        </row>
        <row r="6238">
          <cell r="A6238">
            <v>88311</v>
          </cell>
          <cell r="B6238" t="str">
            <v>PINtOR DE LEtREIROS COm ENCARGOS COmPLEmENtARES</v>
          </cell>
          <cell r="C6238" t="str">
            <v>h</v>
          </cell>
          <cell r="D6238">
            <v>22.31</v>
          </cell>
        </row>
        <row r="6239">
          <cell r="A6239">
            <v>88312</v>
          </cell>
          <cell r="B6239" t="str">
            <v>PINtOR PARA tINtA EPÓXI COm ENCARGOS COmPLEmENtARES</v>
          </cell>
          <cell r="C6239" t="str">
            <v>h</v>
          </cell>
          <cell r="D6239">
            <v>26.17</v>
          </cell>
        </row>
        <row r="6240">
          <cell r="A6240">
            <v>88313</v>
          </cell>
          <cell r="B6240" t="str">
            <v>POCEIRO COm ENCARGOS COmPLEmENtARES</v>
          </cell>
          <cell r="C6240" t="str">
            <v>h</v>
          </cell>
          <cell r="D6240">
            <v>18.12</v>
          </cell>
        </row>
        <row r="6241">
          <cell r="A6241">
            <v>88314</v>
          </cell>
          <cell r="B6241" t="str">
            <v>RAStELEIRO COm ENCARGOS COmPLEmENtARES</v>
          </cell>
          <cell r="C6241" t="str">
            <v>h</v>
          </cell>
          <cell r="D6241">
            <v>16.149999999999999</v>
          </cell>
        </row>
        <row r="6242">
          <cell r="A6242">
            <v>88315</v>
          </cell>
          <cell r="B6242" t="str">
            <v>SERRALhEIRO COm ENCARGOS COmPLEmENtARES</v>
          </cell>
          <cell r="C6242" t="str">
            <v>h</v>
          </cell>
          <cell r="D6242">
            <v>23.37</v>
          </cell>
        </row>
        <row r="6243">
          <cell r="A6243">
            <v>88316</v>
          </cell>
          <cell r="B6243" t="str">
            <v>SERVENtE COm ENCARGOS COmPLEmENtARES</v>
          </cell>
          <cell r="C6243" t="str">
            <v>h</v>
          </cell>
          <cell r="D6243">
            <v>16.64</v>
          </cell>
        </row>
        <row r="6244">
          <cell r="A6244">
            <v>88317</v>
          </cell>
          <cell r="B6244" t="str">
            <v>SOLDADOR COm ENCARGOS COmPLEmENtARES</v>
          </cell>
          <cell r="C6244" t="str">
            <v>h</v>
          </cell>
          <cell r="D6244">
            <v>24.14</v>
          </cell>
        </row>
        <row r="6245">
          <cell r="A6245">
            <v>88318</v>
          </cell>
          <cell r="B6245" t="str">
            <v>SOLDADOR A (PARA SOLDA A SER tEStADA COm RAIOS "X") COm ENCARGOS COmPLEmENtARES</v>
          </cell>
          <cell r="C6245" t="str">
            <v>h</v>
          </cell>
          <cell r="D6245">
            <v>22.24</v>
          </cell>
        </row>
        <row r="6246">
          <cell r="A6246">
            <v>88320</v>
          </cell>
          <cell r="B6246" t="str">
            <v>tAQUEADOR OU tAQUEIRO COm ENCARGOS COmPLEmENtARES</v>
          </cell>
          <cell r="C6246" t="str">
            <v>h</v>
          </cell>
          <cell r="D6246">
            <v>34.26</v>
          </cell>
        </row>
        <row r="6247">
          <cell r="A6247">
            <v>88321</v>
          </cell>
          <cell r="B6247" t="str">
            <v>tÉCNICO DE LABORAtÓRIO COm ENCARGOS COmPLEmENtARES</v>
          </cell>
          <cell r="C6247" t="str">
            <v>h</v>
          </cell>
          <cell r="D6247">
            <v>27.72</v>
          </cell>
        </row>
        <row r="6248">
          <cell r="A6248">
            <v>88322</v>
          </cell>
          <cell r="B6248" t="str">
            <v>tÉCNICO DE SONDAGEm COm ENCARGOS COmPLEmENtARES</v>
          </cell>
          <cell r="C6248" t="str">
            <v>h</v>
          </cell>
          <cell r="D6248">
            <v>29.85</v>
          </cell>
        </row>
        <row r="6249">
          <cell r="A6249">
            <v>88323</v>
          </cell>
          <cell r="B6249" t="str">
            <v>tELhADIStA COm ENCARGOS COmPLEmENtARES</v>
          </cell>
          <cell r="C6249" t="str">
            <v>h</v>
          </cell>
          <cell r="D6249">
            <v>26.41</v>
          </cell>
        </row>
        <row r="6250">
          <cell r="A6250">
            <v>88324</v>
          </cell>
          <cell r="B6250" t="str">
            <v>tRAtORIStA COm ENCARGOS COmPLEmENtARES</v>
          </cell>
          <cell r="C6250" t="str">
            <v>h</v>
          </cell>
          <cell r="D6250">
            <v>23.83</v>
          </cell>
        </row>
        <row r="6251">
          <cell r="A6251">
            <v>88325</v>
          </cell>
          <cell r="B6251" t="str">
            <v>VIDRACEIRO COm ENCARGOS COmPLEmENtARES</v>
          </cell>
          <cell r="C6251" t="str">
            <v>h</v>
          </cell>
          <cell r="D6251">
            <v>22.07</v>
          </cell>
        </row>
        <row r="6252">
          <cell r="A6252">
            <v>88326</v>
          </cell>
          <cell r="B6252" t="str">
            <v>VIGIA NOtURNO COm ENCARGOS COmPLEmENtARES</v>
          </cell>
          <cell r="C6252" t="str">
            <v>h</v>
          </cell>
          <cell r="D6252">
            <v>22.42</v>
          </cell>
        </row>
        <row r="6253">
          <cell r="A6253">
            <v>88377</v>
          </cell>
          <cell r="B6253" t="str">
            <v>OPERADOR DE BEtONEIRA EStACIONÁRIA/mIStURADOR COm ENCARGOS COmPLEmENtARES</v>
          </cell>
          <cell r="C6253" t="str">
            <v>h</v>
          </cell>
          <cell r="D6253">
            <v>17.670000000000002</v>
          </cell>
        </row>
        <row r="6254">
          <cell r="A6254">
            <v>88441</v>
          </cell>
          <cell r="B6254" t="str">
            <v>JARDINEIRO COm ENCARGOS COmPLEmENtARES</v>
          </cell>
          <cell r="C6254" t="str">
            <v>h</v>
          </cell>
          <cell r="D6254">
            <v>22.6</v>
          </cell>
        </row>
        <row r="6255">
          <cell r="A6255">
            <v>88597</v>
          </cell>
          <cell r="B6255" t="str">
            <v>DESENhIStA DEtALhIStA COm ENCARGOS COmPLEmENtARES</v>
          </cell>
          <cell r="C6255" t="str">
            <v>h</v>
          </cell>
          <cell r="D6255">
            <v>28.65</v>
          </cell>
        </row>
        <row r="6256">
          <cell r="A6256">
            <v>90766</v>
          </cell>
          <cell r="B6256" t="str">
            <v>ALmOXARIFE COm ENCARGOS COmPLEmENtARES</v>
          </cell>
          <cell r="C6256" t="str">
            <v>h</v>
          </cell>
          <cell r="D6256">
            <v>23.05</v>
          </cell>
        </row>
        <row r="6257">
          <cell r="A6257">
            <v>90767</v>
          </cell>
          <cell r="B6257" t="str">
            <v>APONtADOR OU APROPRIADOR COm ENCARGOS COmPLEmENtARES</v>
          </cell>
          <cell r="C6257" t="str">
            <v>h</v>
          </cell>
          <cell r="D6257">
            <v>19.62</v>
          </cell>
        </row>
        <row r="6258">
          <cell r="A6258">
            <v>90768</v>
          </cell>
          <cell r="B6258" t="str">
            <v>ARQUItEtO DE OBRA Jun.IOR COm ENCARGOS COmPLEmENtARES</v>
          </cell>
          <cell r="C6258" t="str">
            <v>h</v>
          </cell>
          <cell r="D6258">
            <v>65.760000000000005</v>
          </cell>
        </row>
        <row r="6259">
          <cell r="A6259">
            <v>90769</v>
          </cell>
          <cell r="B6259" t="str">
            <v>ARQUItEtO DE OBRA PLENO COm ENCARGOS COmPLEmENtARES</v>
          </cell>
          <cell r="C6259" t="str">
            <v>h</v>
          </cell>
          <cell r="D6259">
            <v>93.01</v>
          </cell>
        </row>
        <row r="6260">
          <cell r="A6260">
            <v>90770</v>
          </cell>
          <cell r="B6260" t="str">
            <v>ARQUItEtO DE OBRA SENIOR COm ENCARGOS COmPLEmENtARES</v>
          </cell>
          <cell r="C6260" t="str">
            <v>h</v>
          </cell>
          <cell r="D6260">
            <v>122.68</v>
          </cell>
        </row>
        <row r="6261">
          <cell r="A6261">
            <v>90771</v>
          </cell>
          <cell r="B6261" t="str">
            <v>AUXILIAR DE DESENhIStA COm ENCARGOS COmPLEmENtARES</v>
          </cell>
          <cell r="C6261" t="str">
            <v>h</v>
          </cell>
          <cell r="D6261">
            <v>25.71</v>
          </cell>
        </row>
        <row r="6262">
          <cell r="A6262">
            <v>90772</v>
          </cell>
          <cell r="B6262" t="str">
            <v>AUXILIAR DE ESCRItORIO COm ENCARGOS COmPLEmENtARES</v>
          </cell>
          <cell r="C6262" t="str">
            <v>h</v>
          </cell>
          <cell r="D6262">
            <v>19.79</v>
          </cell>
        </row>
        <row r="6263">
          <cell r="A6263">
            <v>90773</v>
          </cell>
          <cell r="B6263" t="str">
            <v>DESENhIStA COPIStA COm ENCARGOS COmPLEmENtARES</v>
          </cell>
          <cell r="C6263" t="str">
            <v>h</v>
          </cell>
          <cell r="D6263">
            <v>24.85</v>
          </cell>
        </row>
        <row r="6264">
          <cell r="A6264">
            <v>90775</v>
          </cell>
          <cell r="B6264" t="str">
            <v>DESENhIStA PROJEtIStA COm ENCARGOS COmPLEmENtARES</v>
          </cell>
          <cell r="C6264" t="str">
            <v>h</v>
          </cell>
          <cell r="D6264">
            <v>40.549999999999997</v>
          </cell>
        </row>
        <row r="6265">
          <cell r="A6265">
            <v>90776</v>
          </cell>
          <cell r="B6265" t="str">
            <v>ENCARREGADO GERAL COm ENCARGOS COmPLEmENtARES</v>
          </cell>
          <cell r="C6265" t="str">
            <v>h</v>
          </cell>
          <cell r="D6265">
            <v>37.85</v>
          </cell>
        </row>
        <row r="6266">
          <cell r="A6266">
            <v>90777</v>
          </cell>
          <cell r="B6266" t="str">
            <v>ENGENhEIRO CIVIL DE OBRA Jun.IOR COm ENCARGOS COmPLEmENtARES</v>
          </cell>
          <cell r="C6266" t="str">
            <v>h</v>
          </cell>
          <cell r="D6266">
            <v>89.34</v>
          </cell>
        </row>
        <row r="6267">
          <cell r="A6267">
            <v>90778</v>
          </cell>
          <cell r="B6267" t="str">
            <v>ENGENhEIRO CIVIL DE OBRA PLENO COm ENCARGOS COmPLEmENtARES</v>
          </cell>
          <cell r="C6267" t="str">
            <v>h</v>
          </cell>
          <cell r="D6267">
            <v>101.56</v>
          </cell>
        </row>
        <row r="6268">
          <cell r="A6268">
            <v>90779</v>
          </cell>
          <cell r="B6268" t="str">
            <v>ENGENhEIRO CIVIL DE OBRA SENIOR COm ENCARGOS COmPLEmENtARES</v>
          </cell>
          <cell r="C6268" t="str">
            <v>h</v>
          </cell>
          <cell r="D6268">
            <v>138.49</v>
          </cell>
        </row>
        <row r="6269">
          <cell r="A6269">
            <v>90780</v>
          </cell>
          <cell r="B6269" t="str">
            <v>mEStRE DE OBRAS COm ENCARGOS COmPLEmENtARES</v>
          </cell>
          <cell r="C6269" t="str">
            <v>h</v>
          </cell>
          <cell r="D6269">
            <v>55.46</v>
          </cell>
        </row>
        <row r="6270">
          <cell r="A6270">
            <v>90781</v>
          </cell>
          <cell r="B6270" t="str">
            <v>tOPOGRAFO COm ENCARGOS COmPLEmENtARES</v>
          </cell>
          <cell r="C6270" t="str">
            <v>h</v>
          </cell>
          <cell r="D6270">
            <v>22.45</v>
          </cell>
        </row>
        <row r="6271">
          <cell r="A6271">
            <v>91677</v>
          </cell>
          <cell r="B6271" t="str">
            <v>ENGENhEIRO ELEtRICIStA COm ENCARGOS COmPLEmENtARES</v>
          </cell>
          <cell r="C6271" t="str">
            <v>h</v>
          </cell>
          <cell r="D6271">
            <v>97.57</v>
          </cell>
        </row>
        <row r="6272">
          <cell r="A6272">
            <v>91678</v>
          </cell>
          <cell r="B6272" t="str">
            <v>ENGENhEIRO SANItARIStA COm ENCARGOS COmPLEmENtARES</v>
          </cell>
          <cell r="C6272" t="str">
            <v>h</v>
          </cell>
          <cell r="D6272">
            <v>89.77</v>
          </cell>
        </row>
        <row r="6273">
          <cell r="A6273">
            <v>93558</v>
          </cell>
          <cell r="B6273" t="str">
            <v>mOtORIStA DE CAmINhAO COm ENCARGOS COmPLEmENtARES</v>
          </cell>
          <cell r="C6273" t="str">
            <v>mES</v>
          </cell>
          <cell r="D6273">
            <v>4242.95</v>
          </cell>
        </row>
        <row r="6274">
          <cell r="A6274">
            <v>93559</v>
          </cell>
          <cell r="B6274" t="str">
            <v>DESENhIStA DEtALhIStA COm ENCARGOS COmPLEmENtARES</v>
          </cell>
          <cell r="C6274" t="str">
            <v>mES</v>
          </cell>
          <cell r="D6274">
            <v>4114.62</v>
          </cell>
        </row>
        <row r="6275">
          <cell r="A6275">
            <v>93560</v>
          </cell>
          <cell r="B6275" t="str">
            <v>DESENhIStA COPIStA COm ENCARGOS COmPLEmENtARES</v>
          </cell>
          <cell r="C6275" t="str">
            <v>mES</v>
          </cell>
          <cell r="D6275">
            <v>3582.43</v>
          </cell>
        </row>
        <row r="6276">
          <cell r="A6276">
            <v>93561</v>
          </cell>
          <cell r="B6276" t="str">
            <v>DESENhIStA PROJEtIStA COm ENCARGOS COmPLEmENtARES</v>
          </cell>
          <cell r="C6276" t="str">
            <v>mES</v>
          </cell>
          <cell r="D6276">
            <v>5749.51</v>
          </cell>
        </row>
        <row r="6277">
          <cell r="A6277">
            <v>93562</v>
          </cell>
          <cell r="B6277" t="str">
            <v>AUXILIAR DE DESENhIStA COm ENCARGOS COmPLEmENtARES</v>
          </cell>
          <cell r="C6277" t="str">
            <v>mES</v>
          </cell>
          <cell r="D6277">
            <v>3702.18</v>
          </cell>
        </row>
        <row r="6278">
          <cell r="A6278">
            <v>93563</v>
          </cell>
          <cell r="B6278" t="str">
            <v>ALmOXARIFE COm ENCARGOS COmPLEmENtARES</v>
          </cell>
          <cell r="C6278" t="str">
            <v>mES</v>
          </cell>
          <cell r="D6278">
            <v>4091.3</v>
          </cell>
        </row>
        <row r="6279">
          <cell r="A6279">
            <v>93564</v>
          </cell>
          <cell r="B6279" t="str">
            <v>APONtADOR OU APROPRIADOR COm ENCARGOS COmPLEmENtARES</v>
          </cell>
          <cell r="C6279" t="str">
            <v>mES</v>
          </cell>
          <cell r="D6279">
            <v>3477.41</v>
          </cell>
        </row>
        <row r="6280">
          <cell r="A6280">
            <v>93565</v>
          </cell>
          <cell r="B6280" t="str">
            <v>ENGENhEIRO CIVIL DE OBRA Jun.IOR COm ENCARGOS COmPLEmENtARES</v>
          </cell>
          <cell r="C6280" t="str">
            <v>mES</v>
          </cell>
          <cell r="D6280">
            <v>15757.24</v>
          </cell>
        </row>
        <row r="6281">
          <cell r="A6281">
            <v>93566</v>
          </cell>
          <cell r="B6281" t="str">
            <v>AUXILIAR DE ESCRItORIO COm ENCARGOS COmPLEmENtARES</v>
          </cell>
          <cell r="C6281" t="str">
            <v>mES</v>
          </cell>
          <cell r="D6281">
            <v>3515.84</v>
          </cell>
        </row>
        <row r="6282">
          <cell r="A6282">
            <v>93567</v>
          </cell>
          <cell r="B6282" t="str">
            <v>ENGENhEIRO CIVIL DE OBRA PLENO COm ENCARGOS COmPLEmENtARES</v>
          </cell>
          <cell r="C6282" t="str">
            <v>mES</v>
          </cell>
          <cell r="D6282">
            <v>17909.919999999998</v>
          </cell>
        </row>
        <row r="6283">
          <cell r="A6283">
            <v>93568</v>
          </cell>
          <cell r="B6283" t="str">
            <v>ENGENhEIRO CIVIL DE OBRA SENIOR COm ENCARGOS COmPLEmENtARES</v>
          </cell>
          <cell r="C6283" t="str">
            <v>mES</v>
          </cell>
          <cell r="D6283">
            <v>24415.86</v>
          </cell>
        </row>
        <row r="6284">
          <cell r="A6284">
            <v>93569</v>
          </cell>
          <cell r="B6284" t="str">
            <v>ARQUItEtO Jun.IOR COm ENCARGOS COmPLEmENtARES</v>
          </cell>
          <cell r="C6284" t="str">
            <v>mES</v>
          </cell>
          <cell r="D6284">
            <v>11616.8</v>
          </cell>
        </row>
        <row r="6285">
          <cell r="A6285">
            <v>93570</v>
          </cell>
          <cell r="B6285" t="str">
            <v>ARQUItEtO PLENO COm ENCARGOS COmPLEmENtARES</v>
          </cell>
          <cell r="C6285" t="str">
            <v>mES</v>
          </cell>
          <cell r="D6285">
            <v>16424.509999999998</v>
          </cell>
        </row>
        <row r="6286">
          <cell r="A6286">
            <v>93571</v>
          </cell>
          <cell r="B6286" t="str">
            <v>ARQUItEtO SENIOR COm ENCARGOS COmPLEmENtARES</v>
          </cell>
          <cell r="C6286" t="str">
            <v>mES</v>
          </cell>
          <cell r="D6286">
            <v>21656.27</v>
          </cell>
        </row>
        <row r="6287">
          <cell r="A6287">
            <v>93572</v>
          </cell>
          <cell r="B6287" t="str">
            <v>ENCARREGADO GERAL DE OBRAS COm ENCARGOS COmPLEmENtARES</v>
          </cell>
          <cell r="C6287" t="str">
            <v>mES</v>
          </cell>
          <cell r="D6287">
            <v>6689.95</v>
          </cell>
        </row>
        <row r="6288">
          <cell r="A6288">
            <v>94295</v>
          </cell>
          <cell r="B6288" t="str">
            <v>mEStRE DE OBRAS COm ENCARGOS COmPLEmENtARES</v>
          </cell>
          <cell r="C6288" t="str">
            <v>mES</v>
          </cell>
          <cell r="D6288">
            <v>9781.94</v>
          </cell>
        </row>
        <row r="6289">
          <cell r="A6289">
            <v>94296</v>
          </cell>
          <cell r="B6289" t="str">
            <v>tOPOGRAFO COm ENCARGOS COmPLEmENtARES</v>
          </cell>
          <cell r="C6289" t="str">
            <v>mES</v>
          </cell>
          <cell r="D6289">
            <v>4160.1099999999997</v>
          </cell>
        </row>
        <row r="6290">
          <cell r="A6290">
            <v>95308</v>
          </cell>
          <cell r="B6290" t="str">
            <v>CURSO DE CAPACItAÇÃO PARA AJUDANtE DE ARmADOR (ENCARGOS COmPLEmENtARES) - hORIStA</v>
          </cell>
          <cell r="C6290" t="str">
            <v>h</v>
          </cell>
          <cell r="D6290">
            <v>0.13</v>
          </cell>
        </row>
        <row r="6291">
          <cell r="A6291">
            <v>95309</v>
          </cell>
          <cell r="B6291" t="str">
            <v>CURSO DE CAPACItAÇÃO PARA AJUDANtE DE CARPINtEIRO (ENCARGOS COmPLEmENtARES) - hORIStA</v>
          </cell>
          <cell r="C6291" t="str">
            <v>h</v>
          </cell>
          <cell r="D6291">
            <v>0.23</v>
          </cell>
        </row>
        <row r="6292">
          <cell r="A6292">
            <v>95310</v>
          </cell>
          <cell r="B6292" t="str">
            <v>CURSO DE CAPACItAÇÃO PARA AJUDANtE DE EStRUtURA mEtÁLICA (ENCARGOS COmPLEmENtARES) - hORIStA</v>
          </cell>
          <cell r="C6292" t="str">
            <v>h</v>
          </cell>
          <cell r="D6292">
            <v>0.13</v>
          </cell>
        </row>
        <row r="6293">
          <cell r="A6293">
            <v>95311</v>
          </cell>
          <cell r="B6293" t="str">
            <v>CURSO DE CAPACItAÇÃO PARA AJUDANtE DE OPERAÇÃO Em GERAL (ENCARGOS COmPLEmENtARES) - hORIStA</v>
          </cell>
          <cell r="C6293" t="str">
            <v>h</v>
          </cell>
          <cell r="D6293">
            <v>0.13</v>
          </cell>
        </row>
        <row r="6294">
          <cell r="A6294">
            <v>95312</v>
          </cell>
          <cell r="B6294" t="str">
            <v>CURSO DE CAPACItAÇÃO PARA AJUDANtE DE PEDREIRO (ENCARGOS COmPLEmENtARES) - hORIStA</v>
          </cell>
          <cell r="C6294" t="str">
            <v>h</v>
          </cell>
          <cell r="D6294">
            <v>0.16</v>
          </cell>
        </row>
        <row r="6295">
          <cell r="A6295">
            <v>95313</v>
          </cell>
          <cell r="B6295" t="str">
            <v>CURSO DE CAPACItAÇÃO PARA AJUDANtE ESPECIALIZADO (ENCARGOS COmPLEmENtARES) - hORIStA</v>
          </cell>
          <cell r="C6295" t="str">
            <v>h</v>
          </cell>
          <cell r="D6295">
            <v>0.16</v>
          </cell>
        </row>
        <row r="6296">
          <cell r="A6296">
            <v>95314</v>
          </cell>
          <cell r="B6296" t="str">
            <v>CURSO DE CAPACItAÇÃO PARA ARmADOR (ENCARGOS COmPLEmENtARES) - hORIStA</v>
          </cell>
          <cell r="C6296" t="str">
            <v>h</v>
          </cell>
          <cell r="D6296">
            <v>0.19</v>
          </cell>
        </row>
        <row r="6297">
          <cell r="A6297">
            <v>95315</v>
          </cell>
          <cell r="B6297" t="str">
            <v>CURSO DE CAPACItAÇÃO PARA ASSENtADOR DE tUBOS (ENCARGOS COmPLEmENtARES) - hORIStA</v>
          </cell>
          <cell r="C6297" t="str">
            <v>h</v>
          </cell>
          <cell r="D6297">
            <v>0.22</v>
          </cell>
        </row>
        <row r="6298">
          <cell r="A6298">
            <v>95316</v>
          </cell>
          <cell r="B6298" t="str">
            <v>CURSO DE CAPACItAÇÃO PARA AUXILIAR DE ELEtRICIStA (ENCARGOS COmPLEmENtARES) - hORIStA</v>
          </cell>
          <cell r="C6298" t="str">
            <v>h</v>
          </cell>
          <cell r="D6298">
            <v>0.56000000000000005</v>
          </cell>
        </row>
        <row r="6299">
          <cell r="A6299">
            <v>95317</v>
          </cell>
          <cell r="B6299" t="str">
            <v>CURSO DE CAPACItAÇÃO PARA AUXILIAR DE ENCANADOR OU BOmBEIRO hIDRÁULICO (ENCARGOS COmPLEmENtARES) - hORIStA</v>
          </cell>
          <cell r="C6299" t="str">
            <v>h</v>
          </cell>
          <cell r="D6299">
            <v>0.21</v>
          </cell>
        </row>
        <row r="6300">
          <cell r="A6300">
            <v>95318</v>
          </cell>
          <cell r="B6300" t="str">
            <v>CURSO DE CAPACItAÇÃO PARA AUXILIAR DE LABORAtÓRIO (ENCARGOS COmPLEmENtARES) - hORIStA</v>
          </cell>
          <cell r="C6300" t="str">
            <v>h</v>
          </cell>
          <cell r="D6300">
            <v>0.2</v>
          </cell>
        </row>
        <row r="6301">
          <cell r="A6301">
            <v>95319</v>
          </cell>
          <cell r="B6301" t="str">
            <v>CURSO DE CAPACItAÇÃO PARA AUXILIAR DE mECÂNICO (ENCARGOS COmPLEmENtARES) - hORIStA</v>
          </cell>
          <cell r="C6301" t="str">
            <v>h</v>
          </cell>
          <cell r="D6301">
            <v>0.13</v>
          </cell>
        </row>
        <row r="6302">
          <cell r="A6302">
            <v>95320</v>
          </cell>
          <cell r="B6302" t="str">
            <v>CURSO DE CAPACItAÇÃO PARA AUXILIAR DE SERRALhEIRO (ENCARGOS COmPLEmENtARES) - hORIStA</v>
          </cell>
          <cell r="C6302" t="str">
            <v>h</v>
          </cell>
          <cell r="D6302">
            <v>0.14000000000000001</v>
          </cell>
        </row>
        <row r="6303">
          <cell r="A6303">
            <v>95321</v>
          </cell>
          <cell r="B6303" t="str">
            <v>CURSO DE CAPACItAÇÃO PARA AUXILIAR DE SERVIÇOS GERAIS (ENCARGOS COmPLEmENtARES) - hORIStA</v>
          </cell>
          <cell r="C6303" t="str">
            <v>h</v>
          </cell>
          <cell r="D6303">
            <v>0.13</v>
          </cell>
        </row>
        <row r="6304">
          <cell r="A6304">
            <v>95322</v>
          </cell>
          <cell r="B6304" t="str">
            <v>CURSO DE CAPACItAÇÃO PARA AUXILIAR DE tOPÓGRAFO (ENCARGOS COmPLEmENtARES) - hORIStA</v>
          </cell>
          <cell r="C6304" t="str">
            <v>h</v>
          </cell>
          <cell r="D6304">
            <v>0.05</v>
          </cell>
        </row>
        <row r="6305">
          <cell r="A6305">
            <v>95323</v>
          </cell>
          <cell r="B6305" t="str">
            <v>CURSO DE CAPACItAÇÃO PARA AUXILIAR tÉCNICO DE ENGENhARIA (ENCARGOS COmPLEmENtARES) - hORIStA</v>
          </cell>
          <cell r="C6305" t="str">
            <v>h</v>
          </cell>
          <cell r="D6305">
            <v>0.15</v>
          </cell>
        </row>
        <row r="6306">
          <cell r="A6306">
            <v>95324</v>
          </cell>
          <cell r="B6306" t="str">
            <v>CURSO DE CAPACItAÇÃO PARA AZULEJIStA OU LADRILhIStA (ENCARGOS COmPLEmENtARES) - hORIStA</v>
          </cell>
          <cell r="C6306" t="str">
            <v>h</v>
          </cell>
          <cell r="D6306">
            <v>0.24</v>
          </cell>
        </row>
        <row r="6307">
          <cell r="A6307">
            <v>95325</v>
          </cell>
          <cell r="B6307" t="str">
            <v>CURSO DE CAPACItAÇÃO PARA BLAStER, DINAmItADOR OU CABO DE FOGO (ENCARGOS COmPLEmENtARES) - hORIStA</v>
          </cell>
          <cell r="C6307" t="str">
            <v>h</v>
          </cell>
          <cell r="D6307">
            <v>0.25</v>
          </cell>
        </row>
        <row r="6308">
          <cell r="A6308">
            <v>95326</v>
          </cell>
          <cell r="B6308" t="str">
            <v>CURSO DE CAPACItAÇÃO PARA CADAStRIStA DE REDES DE AGUA E ESGOtO (ENCARGOS COmPLEmENtARES) - hORIStA</v>
          </cell>
          <cell r="C6308" t="str">
            <v>h</v>
          </cell>
          <cell r="D6308">
            <v>0.06</v>
          </cell>
        </row>
        <row r="6309">
          <cell r="A6309">
            <v>95327</v>
          </cell>
          <cell r="B6309" t="str">
            <v>CURSO DE CAPACItAÇÃO PARA CALAFEtADOR/CALAFAtE (ENCARGOS COmPLEmENtARES) - hORIStA</v>
          </cell>
          <cell r="C6309" t="str">
            <v>h</v>
          </cell>
          <cell r="D6309">
            <v>0.28999999999999998</v>
          </cell>
        </row>
        <row r="6310">
          <cell r="A6310">
            <v>95328</v>
          </cell>
          <cell r="B6310" t="str">
            <v>CURSO DE CAPACItAÇÃO PARA CALCEtEIRO (ENCARGOS COmPLEmENtARES) - hORIStA</v>
          </cell>
          <cell r="C6310" t="str">
            <v>h</v>
          </cell>
          <cell r="D6310">
            <v>0.19</v>
          </cell>
        </row>
        <row r="6311">
          <cell r="A6311">
            <v>95329</v>
          </cell>
          <cell r="B6311" t="str">
            <v>CURSO DE CAPACItAÇÃO PARA CARPINtEIRO DE ESQUADRIA (ENCARGOS COmPLEmENtARES) - hORIStA</v>
          </cell>
          <cell r="C6311" t="str">
            <v>h</v>
          </cell>
          <cell r="D6311">
            <v>0.32</v>
          </cell>
        </row>
        <row r="6312">
          <cell r="A6312">
            <v>95330</v>
          </cell>
          <cell r="B6312" t="str">
            <v>CURSO DE CAPACItAÇÃO PARA CARPINtEIRO DE FÔRmAS (ENCARGOS COmPLEmENtARES) - hORIStA</v>
          </cell>
          <cell r="C6312" t="str">
            <v>h</v>
          </cell>
          <cell r="D6312">
            <v>0.23</v>
          </cell>
        </row>
        <row r="6313">
          <cell r="A6313">
            <v>95331</v>
          </cell>
          <cell r="B6313" t="str">
            <v>CURSO DE CAPACItAÇÃO PARA CAVOUQUEIRO OU OPERADOR PERFURAtRIZ/ROmPEDOR (ENCARGOS COmPLEmENtARES) - hORIStA</v>
          </cell>
          <cell r="C6313" t="str">
            <v>h</v>
          </cell>
          <cell r="D6313">
            <v>0.12</v>
          </cell>
        </row>
        <row r="6314">
          <cell r="A6314">
            <v>95332</v>
          </cell>
          <cell r="B6314" t="str">
            <v>CURSO DE CAPACItAÇÃO PARA ELEtRICIStA (ENCARGOS COmPLEmENtARES) - hORIStA</v>
          </cell>
          <cell r="C6314" t="str">
            <v>h</v>
          </cell>
          <cell r="D6314">
            <v>0.8</v>
          </cell>
        </row>
        <row r="6315">
          <cell r="A6315">
            <v>95333</v>
          </cell>
          <cell r="B6315" t="str">
            <v>CURSO DE CAPACItAÇÃO PARA ELEtRICIStA INDUStRIAL (ENCARGOS COmPLEmENtARES) - hORIStA</v>
          </cell>
          <cell r="C6315" t="str">
            <v>h</v>
          </cell>
          <cell r="D6315">
            <v>0.8</v>
          </cell>
        </row>
        <row r="6316">
          <cell r="A6316">
            <v>95334</v>
          </cell>
          <cell r="B6316" t="str">
            <v>CURSO DE CAPACItAÇÃO PARA ELEtROtÉCNICO (ENCARGOS COmPLEmENtARES) - hORIStA</v>
          </cell>
          <cell r="C6316" t="str">
            <v>h</v>
          </cell>
          <cell r="D6316">
            <v>0.69</v>
          </cell>
        </row>
        <row r="6317">
          <cell r="A6317">
            <v>95335</v>
          </cell>
          <cell r="B6317" t="str">
            <v>CURSO DE CAPACItAÇÃO PARA ENCANADOR OU BOmBEIRO hIDRÁULICO (ENCARGOS COmPLEmENtARES) - hORIStA</v>
          </cell>
          <cell r="C6317" t="str">
            <v>h</v>
          </cell>
          <cell r="D6317">
            <v>0.3</v>
          </cell>
        </row>
        <row r="6318">
          <cell r="A6318">
            <v>95336</v>
          </cell>
          <cell r="B6318" t="str">
            <v>CURSO DE CAPACItAÇÃO PARA EStUCADOR (ENCARGOS COmPLEmENtARES) - hORIStA</v>
          </cell>
          <cell r="C6318" t="str">
            <v>h</v>
          </cell>
          <cell r="D6318">
            <v>0.2</v>
          </cell>
        </row>
        <row r="6319">
          <cell r="A6319">
            <v>95337</v>
          </cell>
          <cell r="B6319" t="str">
            <v>CURSO DE CAPACItAÇÃO PARA GESSEIRO (ENCARGOS COmPLEmENtARES) - hORIStA</v>
          </cell>
          <cell r="C6319" t="str">
            <v>h</v>
          </cell>
          <cell r="D6319">
            <v>0.19</v>
          </cell>
        </row>
        <row r="6320">
          <cell r="A6320">
            <v>95338</v>
          </cell>
          <cell r="B6320" t="str">
            <v>CURSO DE CAPACItAÇÃO PARA ImPERmEABILIZADOR (ENCARGOS COmPLEmENtARES) - hORIStA</v>
          </cell>
          <cell r="C6320" t="str">
            <v>h</v>
          </cell>
          <cell r="D6320">
            <v>0.3</v>
          </cell>
        </row>
        <row r="6321">
          <cell r="A6321">
            <v>95339</v>
          </cell>
          <cell r="B6321" t="str">
            <v>CURSO DE CAPACItAÇÃO PARA mAÇARIQUEIRO (ENCARGOS COmPLEmENtARES) - hORIStA</v>
          </cell>
          <cell r="C6321" t="str">
            <v>h</v>
          </cell>
          <cell r="D6321">
            <v>0.24</v>
          </cell>
        </row>
        <row r="6322">
          <cell r="A6322">
            <v>95340</v>
          </cell>
          <cell r="B6322" t="str">
            <v>CURSO DE CAPACItAÇÃO PARA mARCENEIRO (ENCARGOS COmPLEmENtARES) - hORIStA</v>
          </cell>
          <cell r="C6322" t="str">
            <v>h</v>
          </cell>
          <cell r="D6322">
            <v>0.31</v>
          </cell>
        </row>
        <row r="6323">
          <cell r="A6323">
            <v>95341</v>
          </cell>
          <cell r="B6323" t="str">
            <v>CURSO DE CAPACItAÇÃO PARA mARmORIStA/GRANItEIRO (ENCARGOS COmPLEmENtARES) - hORIStA</v>
          </cell>
          <cell r="C6323" t="str">
            <v>h</v>
          </cell>
          <cell r="D6323">
            <v>0.25</v>
          </cell>
        </row>
        <row r="6324">
          <cell r="A6324">
            <v>95342</v>
          </cell>
          <cell r="B6324" t="str">
            <v>CURSO DE CAPACItAÇÃO PARA mECÂNICO DE EQUIPAmENtOS PESADOS (ENCARGOS COmPLEmENtARES) - hORIStA</v>
          </cell>
          <cell r="C6324" t="str">
            <v>h</v>
          </cell>
          <cell r="D6324">
            <v>0.16</v>
          </cell>
        </row>
        <row r="6325">
          <cell r="A6325">
            <v>95343</v>
          </cell>
          <cell r="B6325" t="str">
            <v>CURSO DE CAPACItAÇÃO PARA mONtADOR  DE tUBO AÇO/EQUIPAmENtOS (ENCARGOS COmPLEmENtARES) - hORIStA</v>
          </cell>
          <cell r="C6325" t="str">
            <v>h</v>
          </cell>
          <cell r="D6325">
            <v>0.23</v>
          </cell>
        </row>
        <row r="6326">
          <cell r="A6326">
            <v>95344</v>
          </cell>
          <cell r="B6326" t="str">
            <v>CURSO DE CAPACItAÇÃO PARA mONtADOR DE EStRUtURA mEtÁLICA (ENCARGOS COmPLEmENtARES) - hORIStA</v>
          </cell>
          <cell r="C6326" t="str">
            <v>h</v>
          </cell>
          <cell r="D6326">
            <v>0.16</v>
          </cell>
        </row>
        <row r="6327">
          <cell r="A6327">
            <v>95345</v>
          </cell>
          <cell r="B6327" t="str">
            <v>CURSO DE CAPACItAÇÃO PARA mONtADOR ELEtROmECÂNICO (ENCARGOS COmPLEmENtARES) - hORIStA</v>
          </cell>
          <cell r="C6327" t="str">
            <v>h</v>
          </cell>
          <cell r="D6327">
            <v>0.72</v>
          </cell>
        </row>
        <row r="6328">
          <cell r="A6328">
            <v>95346</v>
          </cell>
          <cell r="B6328" t="str">
            <v>CURSO DE CAPACItAÇÃO PARA mOtORIStA DE BASCULANtE (ENCARGOS COmPLEmENtARES) - hORIStA</v>
          </cell>
          <cell r="C6328" t="str">
            <v>h</v>
          </cell>
          <cell r="D6328">
            <v>0.06</v>
          </cell>
        </row>
        <row r="6329">
          <cell r="A6329">
            <v>95347</v>
          </cell>
          <cell r="B6329" t="str">
            <v>CURSO DE CAPACItAÇÃO PARA mOtORIStA DE CAmINhÃO (ENCARGOS COmPLEmENtARES) - hORIStA</v>
          </cell>
          <cell r="C6329" t="str">
            <v>h</v>
          </cell>
          <cell r="D6329">
            <v>7.0000000000000007E-2</v>
          </cell>
        </row>
        <row r="6330">
          <cell r="A6330">
            <v>95348</v>
          </cell>
          <cell r="B6330" t="str">
            <v>CURSO DE CAPACItAÇÃO PARA mOtORIStA DE CAmINhÃO E CARREtA (ENCARGOS COmPLEmENtARES) - hORIStA</v>
          </cell>
          <cell r="C6330" t="str">
            <v>h</v>
          </cell>
          <cell r="D6330">
            <v>0.09</v>
          </cell>
        </row>
        <row r="6331">
          <cell r="A6331">
            <v>95349</v>
          </cell>
          <cell r="B6331" t="str">
            <v>CURSO DE CAPACItAÇÃO PARA mOtORIStA DE VEÍCULO LEVE (ENCARGOS COmPLEmENtARES) - hORIStA</v>
          </cell>
          <cell r="C6331" t="str">
            <v>h</v>
          </cell>
          <cell r="D6331">
            <v>7.0000000000000007E-2</v>
          </cell>
        </row>
        <row r="6332">
          <cell r="A6332">
            <v>95350</v>
          </cell>
          <cell r="B6332" t="str">
            <v>CURSO DE CAPACItAÇÃO PARA mOtORIStA DE VEÍCULO PESADO (ENCARGOS COmPLEmENtARES) - hORIStA</v>
          </cell>
          <cell r="C6332" t="str">
            <v>h</v>
          </cell>
          <cell r="D6332">
            <v>7.0000000000000007E-2</v>
          </cell>
        </row>
        <row r="6333">
          <cell r="A6333">
            <v>95351</v>
          </cell>
          <cell r="B6333" t="str">
            <v>CURSO DE CAPACItAÇÃO PARA mOtORIStA OPERADOR DE mun.CK (ENCARGOS COmPLEmENtARES) - hORIStA</v>
          </cell>
          <cell r="C6333" t="str">
            <v>h</v>
          </cell>
          <cell r="D6333">
            <v>0.26</v>
          </cell>
        </row>
        <row r="6334">
          <cell r="A6334">
            <v>95352</v>
          </cell>
          <cell r="B6334" t="str">
            <v>CURSO DE CAPACItAÇÃO PARA NIVELADOR (ENCARGOS COmPLEmENtARES) - hORIStA</v>
          </cell>
          <cell r="C6334" t="str">
            <v>h</v>
          </cell>
          <cell r="D6334">
            <v>7.0000000000000007E-2</v>
          </cell>
        </row>
        <row r="6335">
          <cell r="A6335">
            <v>95354</v>
          </cell>
          <cell r="B6335" t="str">
            <v>CURSO DE CAPACItAÇÃO PARA OPERADOR DE BEtONEIRA (CAmINhÃO) (ENCARGOS COmPLEmENtARES) - hORIStA</v>
          </cell>
          <cell r="C6335" t="str">
            <v>h</v>
          </cell>
          <cell r="D6335">
            <v>0.1</v>
          </cell>
        </row>
        <row r="6336">
          <cell r="A6336">
            <v>95355</v>
          </cell>
          <cell r="B6336" t="str">
            <v>CURSO DE CAPACItAÇÃO PARA OPERADOR DE COmPRESSOR OU COmPRESSORIStA (ENCARGOS COmPLEmENtARES) - hORIStA</v>
          </cell>
          <cell r="C6336" t="str">
            <v>h</v>
          </cell>
          <cell r="D6336">
            <v>0.11</v>
          </cell>
        </row>
        <row r="6337">
          <cell r="A6337">
            <v>95356</v>
          </cell>
          <cell r="B6337" t="str">
            <v>CURSO DE CAPACItAÇÃO PARA OPERADOR DE DEmARCADORA DE FAIXAS (ENCARGOS COmPLEmENtARES) - hORIStA</v>
          </cell>
          <cell r="C6337" t="str">
            <v>h</v>
          </cell>
          <cell r="D6337">
            <v>0.13</v>
          </cell>
        </row>
        <row r="6338">
          <cell r="A6338">
            <v>95357</v>
          </cell>
          <cell r="B6338" t="str">
            <v>CURSO DE CAPACItAÇÃO PARA OPERADOR DE ESCAVADEIRA (ENCARGOS COmPLEmENtARES) - hORIStA</v>
          </cell>
          <cell r="C6338" t="str">
            <v>h</v>
          </cell>
          <cell r="D6338">
            <v>0.2</v>
          </cell>
        </row>
        <row r="6339">
          <cell r="A6339">
            <v>95358</v>
          </cell>
          <cell r="B6339" t="str">
            <v>CURSO DE CAPACItAÇÃO PARA OPERADOR DE GUINChO (ENCARGOS COmPLEmENtARES) - hORIStA</v>
          </cell>
          <cell r="C6339" t="str">
            <v>h</v>
          </cell>
          <cell r="D6339">
            <v>0.26</v>
          </cell>
        </row>
        <row r="6340">
          <cell r="A6340">
            <v>95359</v>
          </cell>
          <cell r="B6340" t="str">
            <v>CURSO DE CAPACItAÇÃO PARA OPERADOR DE GUINDAStE (ENCARGOS COmPLEmENtARES) - hORIStA</v>
          </cell>
          <cell r="C6340" t="str">
            <v>h</v>
          </cell>
          <cell r="D6340">
            <v>0.26</v>
          </cell>
        </row>
        <row r="6341">
          <cell r="A6341">
            <v>95360</v>
          </cell>
          <cell r="B6341" t="str">
            <v>CURSO DE CAPACItAÇÃO PARA OPERADOR DE mÁQUINAS E EQUIPAmENtOS (ENCARGOS COmPLEmENtARES) - hORIStA</v>
          </cell>
          <cell r="C6341" t="str">
            <v>h</v>
          </cell>
          <cell r="D6341">
            <v>0.18</v>
          </cell>
        </row>
        <row r="6342">
          <cell r="A6342">
            <v>95361</v>
          </cell>
          <cell r="B6342" t="str">
            <v>CURSO DE CAPACItAÇÃO PARA OPERADOR DE mARtELEtE OU mARtELEtEIRO (ENCARGOS COmPLEmENtARES) - hORIStA</v>
          </cell>
          <cell r="C6342" t="str">
            <v>h</v>
          </cell>
          <cell r="D6342">
            <v>0.11</v>
          </cell>
        </row>
        <row r="6343">
          <cell r="A6343">
            <v>95362</v>
          </cell>
          <cell r="B6343" t="str">
            <v>CURSO DE CAPACItAÇÃO PARA OPERADOR DE mOtO-ESCREIPER (ENCARGOS COmPLEmENtARES) - hORIStA</v>
          </cell>
          <cell r="C6343" t="str">
            <v>h</v>
          </cell>
          <cell r="D6343">
            <v>0.13</v>
          </cell>
        </row>
        <row r="6344">
          <cell r="A6344">
            <v>95363</v>
          </cell>
          <cell r="B6344" t="str">
            <v>CURSO DE CAPACItAÇÃO PARA OPERADOR DE mOtONIVELADORA (ENCARGOS COmPLEmENtARES) - hORIStA</v>
          </cell>
          <cell r="C6344" t="str">
            <v>h</v>
          </cell>
          <cell r="D6344">
            <v>0.16</v>
          </cell>
        </row>
        <row r="6345">
          <cell r="A6345">
            <v>95364</v>
          </cell>
          <cell r="B6345" t="str">
            <v>CURSO DE CAPACItAÇÃO PARA OPERADOR DE PÁ CARREGADEIRA (ENCARGOS COmPLEmENtARES) - hORIStA</v>
          </cell>
          <cell r="C6345" t="str">
            <v>h</v>
          </cell>
          <cell r="D6345">
            <v>0.16</v>
          </cell>
        </row>
        <row r="6346">
          <cell r="A6346">
            <v>95365</v>
          </cell>
          <cell r="B6346" t="str">
            <v>CURSO DE CAPACItAÇÃO PARA OPERADOR DE PAVImENtADORA (ENCARGOS COmPLEmENtARES) - hORIStA</v>
          </cell>
          <cell r="C6346" t="str">
            <v>h</v>
          </cell>
          <cell r="D6346">
            <v>0.14000000000000001</v>
          </cell>
        </row>
        <row r="6347">
          <cell r="A6347">
            <v>95366</v>
          </cell>
          <cell r="B6347" t="str">
            <v>CURSO DE CAPACItAÇÃO PARA OPERADOR DE ROLO COmPACtADOR (ENCARGOS COmPLEmENtARES) - hORIStA</v>
          </cell>
          <cell r="C6347" t="str">
            <v>h</v>
          </cell>
          <cell r="D6347">
            <v>0.1</v>
          </cell>
        </row>
        <row r="6348">
          <cell r="A6348">
            <v>95367</v>
          </cell>
          <cell r="B6348" t="str">
            <v>CURSO DE CAPACItAÇÃO PARA OPERADOR DE USINA DE ASFALtO, DE SOLOS OU DE CONCREtO (ENCARGOS COmPLEmENtARES) - hORIStA</v>
          </cell>
          <cell r="C6348" t="str">
            <v>h</v>
          </cell>
          <cell r="D6348">
            <v>0.12</v>
          </cell>
        </row>
        <row r="6349">
          <cell r="A6349">
            <v>95368</v>
          </cell>
          <cell r="B6349" t="str">
            <v>CURSO DE CAPACItAÇÃO PARA OPERADOR JAtO DE AREIA OU JAtIStA (ENCARGOS COmPLEmENtARES) - hORIStA</v>
          </cell>
          <cell r="C6349" t="str">
            <v>h</v>
          </cell>
          <cell r="D6349">
            <v>0.21</v>
          </cell>
        </row>
        <row r="6350">
          <cell r="A6350">
            <v>95369</v>
          </cell>
          <cell r="B6350" t="str">
            <v>CURSO DE CAPACItAÇÃO PARA OPERADOR PARA BAtE EStACAS (ENCARGOS COmPLEmENtARES) - hORIStA</v>
          </cell>
          <cell r="C6350" t="str">
            <v>h</v>
          </cell>
          <cell r="D6350">
            <v>0.12</v>
          </cell>
        </row>
        <row r="6351">
          <cell r="A6351">
            <v>95370</v>
          </cell>
          <cell r="B6351" t="str">
            <v>CURSO DE CAPACItAÇÃO PARA PAStILhEIRO (ENCARGOS COmPLEmENtARES) - hORIStA</v>
          </cell>
          <cell r="C6351" t="str">
            <v>h</v>
          </cell>
          <cell r="D6351">
            <v>0.19</v>
          </cell>
        </row>
        <row r="6352">
          <cell r="A6352">
            <v>95371</v>
          </cell>
          <cell r="B6352" t="str">
            <v>CURSO DE CAPACItAÇÃO PARA PEDREIRO (ENCARGOS COmPLEmENtARES) - hORIStA</v>
          </cell>
          <cell r="C6352" t="str">
            <v>h</v>
          </cell>
          <cell r="D6352">
            <v>0.35</v>
          </cell>
        </row>
        <row r="6353">
          <cell r="A6353">
            <v>95372</v>
          </cell>
          <cell r="B6353" t="str">
            <v>CURSO DE CAPACItAÇÃO PARA PINtOR (ENCARGOS COmPLEmENtARES) - hORIStA</v>
          </cell>
          <cell r="C6353" t="str">
            <v>h</v>
          </cell>
          <cell r="D6353">
            <v>0.24</v>
          </cell>
        </row>
        <row r="6354">
          <cell r="A6354">
            <v>95373</v>
          </cell>
          <cell r="B6354" t="str">
            <v>CURSO DE CAPACItAÇÃO PARA PINtOR DE LEtREIROS (ENCARGOS COmPLEmENtARES) - hORIStA</v>
          </cell>
          <cell r="C6354" t="str">
            <v>h</v>
          </cell>
          <cell r="D6354">
            <v>0.21</v>
          </cell>
        </row>
        <row r="6355">
          <cell r="A6355">
            <v>95374</v>
          </cell>
          <cell r="B6355" t="str">
            <v>CURSO DE CAPACItAÇÃO PARA PINtOR PARA tINtA EPÓXI (ENCARGOS COmPLEmENtARES) - hORIStA</v>
          </cell>
          <cell r="C6355" t="str">
            <v>h</v>
          </cell>
          <cell r="D6355">
            <v>0.26</v>
          </cell>
        </row>
        <row r="6356">
          <cell r="A6356">
            <v>95375</v>
          </cell>
          <cell r="B6356" t="str">
            <v>CURSO DE CAPACItAÇÃO PARA POCEIRO (ENCARGOS COmPLEmENtARES) - hORIStA</v>
          </cell>
          <cell r="C6356" t="str">
            <v>h</v>
          </cell>
          <cell r="D6356">
            <v>0.27</v>
          </cell>
        </row>
        <row r="6357">
          <cell r="A6357">
            <v>95376</v>
          </cell>
          <cell r="B6357" t="str">
            <v>CURSO DE CAPACItAÇÃO PARA RAStELEIRO (ENCARGOS COmPLEmENtARES) - hORIStA</v>
          </cell>
          <cell r="C6357" t="str">
            <v>h</v>
          </cell>
          <cell r="D6357">
            <v>0.05</v>
          </cell>
        </row>
        <row r="6358">
          <cell r="A6358">
            <v>95377</v>
          </cell>
          <cell r="B6358" t="str">
            <v>CURSO DE CAPACItAÇÃO PARA SERRALhEIRO (ENCARGOS COmPLEmENtARES) - hORIStA</v>
          </cell>
          <cell r="C6358" t="str">
            <v>h</v>
          </cell>
          <cell r="D6358">
            <v>0.19</v>
          </cell>
        </row>
        <row r="6359">
          <cell r="A6359">
            <v>95378</v>
          </cell>
          <cell r="B6359" t="str">
            <v>CURSO DE CAPACItAÇÃO PARA SERVENtE (ENCARGOS COmPLEmENtARES) - hORIStA</v>
          </cell>
          <cell r="C6359" t="str">
            <v>h</v>
          </cell>
          <cell r="D6359">
            <v>0.23</v>
          </cell>
        </row>
        <row r="6360">
          <cell r="A6360">
            <v>95379</v>
          </cell>
          <cell r="B6360" t="str">
            <v>CURSO DE CAPACItAÇÃO PARA SOLDADOR (ENCARGOS COmPLEmENtARES) - hORIStA</v>
          </cell>
          <cell r="C6360" t="str">
            <v>h</v>
          </cell>
          <cell r="D6360">
            <v>0.19</v>
          </cell>
        </row>
        <row r="6361">
          <cell r="A6361">
            <v>95380</v>
          </cell>
          <cell r="B6361" t="str">
            <v>CURSO DE CAPACItAÇÃO PARA SOLDADOR A (PARA SOLDA A SER tEStADA COm RAIOS  X ) (ENCARGOS COmPLEmENtARES) - hORIStA</v>
          </cell>
          <cell r="C6361" t="str">
            <v>h</v>
          </cell>
          <cell r="D6361">
            <v>0.17</v>
          </cell>
        </row>
        <row r="6362">
          <cell r="A6362">
            <v>95382</v>
          </cell>
          <cell r="B6362" t="str">
            <v>CURSO DE CAPACItAÇÃO PARA tAQUEADOR OU tAQUEIRO (ENCARGOS COmPLEmENtARES) - hORIStA</v>
          </cell>
          <cell r="C6362" t="str">
            <v>h</v>
          </cell>
          <cell r="D6362">
            <v>0.28999999999999998</v>
          </cell>
        </row>
        <row r="6363">
          <cell r="A6363">
            <v>95383</v>
          </cell>
          <cell r="B6363" t="str">
            <v>CURSO DE CAPACItAÇÃO PARA tÉCNICO DE LABORAtÓRIO (ENCARGOS COmPLEmENtARES) - hORIStA</v>
          </cell>
          <cell r="C6363" t="str">
            <v>h</v>
          </cell>
          <cell r="D6363">
            <v>0.17</v>
          </cell>
        </row>
        <row r="6364">
          <cell r="A6364">
            <v>95384</v>
          </cell>
          <cell r="B6364" t="str">
            <v>CURSO DE CAPACItAÇÃO PARA tÉCNICO DE SONDAGEm (ENCARGOS COmPLEmENtARES) - hORIStA</v>
          </cell>
          <cell r="C6364" t="str">
            <v>h</v>
          </cell>
          <cell r="D6364">
            <v>0.25</v>
          </cell>
        </row>
        <row r="6365">
          <cell r="A6365">
            <v>95385</v>
          </cell>
          <cell r="B6365" t="str">
            <v>CURSO DE CAPACItAÇÃO PARA tELhADIStA (ENCARGOS COmPLEmENtARES) - hORIStA</v>
          </cell>
          <cell r="C6365" t="str">
            <v>h</v>
          </cell>
          <cell r="D6365">
            <v>0.21</v>
          </cell>
        </row>
        <row r="6366">
          <cell r="A6366">
            <v>95386</v>
          </cell>
          <cell r="B6366" t="str">
            <v>CURSO DE CAPACItAÇÃO PARA tRAtORIStA (ENCARGOS COmPLEmENtARES) - hORIStA</v>
          </cell>
          <cell r="C6366" t="str">
            <v>h</v>
          </cell>
          <cell r="D6366">
            <v>0.2</v>
          </cell>
        </row>
        <row r="6367">
          <cell r="A6367">
            <v>95387</v>
          </cell>
          <cell r="B6367" t="str">
            <v>CURSO DE CAPACItAÇÃO PARA VIDRACEIRO (ENCARGOS COmPLEmENtARES) - hORIStA</v>
          </cell>
          <cell r="C6367" t="str">
            <v>h</v>
          </cell>
          <cell r="D6367">
            <v>0.22</v>
          </cell>
        </row>
        <row r="6368">
          <cell r="A6368">
            <v>95388</v>
          </cell>
          <cell r="B6368" t="str">
            <v>CURSO DE CAPACItAÇÃO PARA VIGIA NOtURNO (ENCARGOS COmPLEmENtARES) - hORIStA</v>
          </cell>
          <cell r="C6368" t="str">
            <v>h</v>
          </cell>
          <cell r="D6368">
            <v>0.08</v>
          </cell>
        </row>
        <row r="6369">
          <cell r="A6369">
            <v>95389</v>
          </cell>
          <cell r="B6369" t="str">
            <v>CURSO DE CAPACItAÇÃO PARA OPERADOR DE BEtONEIRA EStACIONÁRIA/mIStURADOR (ENCARGOS COmPLEmENtARES) - hORIStA</v>
          </cell>
          <cell r="C6369" t="str">
            <v>h</v>
          </cell>
          <cell r="D6369">
            <v>0.1</v>
          </cell>
        </row>
        <row r="6370">
          <cell r="A6370">
            <v>95390</v>
          </cell>
          <cell r="B6370" t="str">
            <v>CURSO DE CAPACItAÇÃO PARA JARDINEIRO (ENCARGOS COmPLEmENtARES) - hORIStA</v>
          </cell>
          <cell r="C6370" t="str">
            <v>h</v>
          </cell>
          <cell r="D6370">
            <v>0.08</v>
          </cell>
        </row>
        <row r="6371">
          <cell r="A6371">
            <v>95391</v>
          </cell>
          <cell r="B6371" t="str">
            <v>CURSO DE CAPACItAÇÃO PARA DESENhIStA DEtALhIStA (ENCARGOS COmPLEmENtARES) - hORIStA</v>
          </cell>
          <cell r="C6371" t="str">
            <v>h</v>
          </cell>
          <cell r="D6371">
            <v>0.1</v>
          </cell>
        </row>
        <row r="6372">
          <cell r="A6372">
            <v>95392</v>
          </cell>
          <cell r="B6372" t="str">
            <v>CURSO DE CAPACItAÇÃO PARA ALmOXARIFE (ENCARGOS COmPLEmENtARES) - hORIStA</v>
          </cell>
          <cell r="C6372" t="str">
            <v>h</v>
          </cell>
          <cell r="D6372">
            <v>0.08</v>
          </cell>
        </row>
        <row r="6373">
          <cell r="A6373">
            <v>95393</v>
          </cell>
          <cell r="B6373" t="str">
            <v>CURSO DE CAPACItAÇÃO PARA APONtADOR OU APROPRIADOR (ENCARGOS COmPLEmENtARES) - hORIStA</v>
          </cell>
          <cell r="C6373" t="str">
            <v>h</v>
          </cell>
          <cell r="D6373">
            <v>0.28999999999999998</v>
          </cell>
        </row>
        <row r="6374">
          <cell r="A6374">
            <v>95394</v>
          </cell>
          <cell r="B6374" t="str">
            <v>CURSO DE CAPACItAÇÃO PARA ARQUItEtO DE OBRA JÚNIOR (ENCARGOS COmPLEmENtARES) - hORIStA</v>
          </cell>
          <cell r="C6374" t="str">
            <v>h</v>
          </cell>
          <cell r="D6374">
            <v>0.43</v>
          </cell>
        </row>
        <row r="6375">
          <cell r="A6375">
            <v>95395</v>
          </cell>
          <cell r="B6375" t="str">
            <v>CURSO DE CAPACItAÇÃO PARA ARQUItEtO DE OBRA PLENO (ENCARGOS COmPLEmENtARES) - hORIStA</v>
          </cell>
          <cell r="C6375" t="str">
            <v>h</v>
          </cell>
          <cell r="D6375">
            <v>0.61</v>
          </cell>
        </row>
        <row r="6376">
          <cell r="A6376">
            <v>95396</v>
          </cell>
          <cell r="B6376" t="str">
            <v>CURSO DE CAPACItAÇÃO PARA ARQUItEtO DE OBRA SÊNIOR (ENCARGOS COmPLEmENtARES) - hORIStA</v>
          </cell>
          <cell r="C6376" t="str">
            <v>h</v>
          </cell>
          <cell r="D6376">
            <v>0.81</v>
          </cell>
        </row>
        <row r="6377">
          <cell r="A6377">
            <v>95397</v>
          </cell>
          <cell r="B6377" t="str">
            <v>CURSO DE CAPACItAÇÃO PARA AUXILIAR DE DESENhIStA (ENCARGOS COmPLEmENtARES) - hORIStA</v>
          </cell>
          <cell r="C6377" t="str">
            <v>h</v>
          </cell>
          <cell r="D6377">
            <v>0.09</v>
          </cell>
        </row>
        <row r="6378">
          <cell r="A6378">
            <v>95398</v>
          </cell>
          <cell r="B6378" t="str">
            <v>CURSO DE CAPACItAÇÃO PARA AUXILIAR DE ESCRItÓRIO (ENCARGOS COmPLEmENtARES) - hORIStA</v>
          </cell>
          <cell r="C6378" t="str">
            <v>h</v>
          </cell>
          <cell r="D6378">
            <v>7.0000000000000007E-2</v>
          </cell>
        </row>
        <row r="6379">
          <cell r="A6379">
            <v>95399</v>
          </cell>
          <cell r="B6379" t="str">
            <v>CURSO DE CAPACItAÇÃO PARA DESENhIStA COPIStA (ENCARGOS COmPLEmENtARES) - hORIStA</v>
          </cell>
          <cell r="C6379" t="str">
            <v>h</v>
          </cell>
          <cell r="D6379">
            <v>0.09</v>
          </cell>
        </row>
        <row r="6380">
          <cell r="A6380">
            <v>95400</v>
          </cell>
          <cell r="B6380" t="str">
            <v>CURSO DE CAPACItAÇÃO PARA DESENhIStA PROJEtIStA (ENCARGOS COmPLEmENtARES) - hORIStA</v>
          </cell>
          <cell r="C6380" t="str">
            <v>h</v>
          </cell>
          <cell r="D6380">
            <v>0.16</v>
          </cell>
        </row>
        <row r="6381">
          <cell r="A6381">
            <v>95401</v>
          </cell>
          <cell r="B6381" t="str">
            <v>CURSO DE CAPACItAÇÃO PARA ENCARREGADO GERAL (ENCARGOS COmPLEmENtARES) - hORIStA</v>
          </cell>
          <cell r="C6381" t="str">
            <v>h</v>
          </cell>
          <cell r="D6381">
            <v>0.59</v>
          </cell>
        </row>
        <row r="6382">
          <cell r="A6382">
            <v>95402</v>
          </cell>
          <cell r="B6382" t="str">
            <v>CURSO DE CAPACItAÇÃO PARA ENGENhEIRO CIVIL DE OBRA JÚNIOR (ENCARGOS COmPLEmENtARES) - hORIStA</v>
          </cell>
          <cell r="C6382" t="str">
            <v>h</v>
          </cell>
          <cell r="D6382">
            <v>1.03</v>
          </cell>
        </row>
        <row r="6383">
          <cell r="A6383">
            <v>95403</v>
          </cell>
          <cell r="B6383" t="str">
            <v>CURSO DE CAPACItAÇÃO PARA ENGENhEIRO CIVIL DE OBRA PLENO (ENCARGOS COmPLEmENtARES) - hORIStA</v>
          </cell>
          <cell r="C6383" t="str">
            <v>h</v>
          </cell>
          <cell r="D6383">
            <v>1.18</v>
          </cell>
        </row>
        <row r="6384">
          <cell r="A6384">
            <v>95404</v>
          </cell>
          <cell r="B6384" t="str">
            <v>CURSO DE CAPACItAÇÃO PARA ENGENhEIRO CIVIL DE OBRA SÊNIOR (ENCARGOS COmPLEmENtARES) - hORIStA</v>
          </cell>
          <cell r="C6384" t="str">
            <v>h</v>
          </cell>
          <cell r="D6384">
            <v>1.61</v>
          </cell>
        </row>
        <row r="6385">
          <cell r="A6385">
            <v>95405</v>
          </cell>
          <cell r="B6385" t="str">
            <v>CURSO DE CAPACItAÇÃO PARA mEStRE DE OBRAS (ENCARGOS COmPLEmENtARES) - hORIStA</v>
          </cell>
          <cell r="C6385" t="str">
            <v>h</v>
          </cell>
          <cell r="D6385">
            <v>0.9</v>
          </cell>
        </row>
        <row r="6386">
          <cell r="A6386">
            <v>95406</v>
          </cell>
          <cell r="B6386" t="str">
            <v>CURSO DE CAPACItAÇÃO PARA tOPÓGRAFO (ENCARGOS COmPLEmENtARES) - hORIStA</v>
          </cell>
          <cell r="C6386" t="str">
            <v>h</v>
          </cell>
          <cell r="D6386">
            <v>0.13</v>
          </cell>
        </row>
        <row r="6387">
          <cell r="A6387">
            <v>95407</v>
          </cell>
          <cell r="B6387" t="str">
            <v>CURSO DE CAPACItAÇÃO PARA ENGENhEIRO ELEtRICIStA (ENCARGOS COmPLEmENtARES) - hORIStA</v>
          </cell>
          <cell r="C6387" t="str">
            <v>h</v>
          </cell>
          <cell r="D6387">
            <v>2.58</v>
          </cell>
        </row>
        <row r="6388">
          <cell r="A6388">
            <v>95408</v>
          </cell>
          <cell r="B6388" t="str">
            <v>CURSO DE CAPACItAÇÃO  PARA mOtORIStA DE CAmINhÃO (ENCARGOS COmPLEmENtARES) - mENSALIStA</v>
          </cell>
          <cell r="C6388" t="str">
            <v>mES</v>
          </cell>
          <cell r="D6388">
            <v>12.02</v>
          </cell>
        </row>
        <row r="6389">
          <cell r="A6389">
            <v>95409</v>
          </cell>
          <cell r="B6389" t="str">
            <v>CURSO DE CAPACItAÇÃO PARA DESENhIStA DEtALhIStA (ENCARGOS COmPLEmENtARES) - mENSALIStA</v>
          </cell>
          <cell r="C6389" t="str">
            <v>mES</v>
          </cell>
          <cell r="D6389">
            <v>11.66</v>
          </cell>
        </row>
        <row r="6390">
          <cell r="A6390">
            <v>95410</v>
          </cell>
          <cell r="B6390" t="str">
            <v>CURSO DE CAPACItAÇÃO PARA DESENhIStA COPIStA (ENCARGOS COmPLEmENtARES) - mENSALIStA</v>
          </cell>
          <cell r="C6390" t="str">
            <v>mES</v>
          </cell>
          <cell r="D6390">
            <v>10.02</v>
          </cell>
        </row>
        <row r="6391">
          <cell r="A6391">
            <v>95411</v>
          </cell>
          <cell r="B6391" t="str">
            <v>CURSO DE CAPACItAÇÃO PARA DESENhIStA PROJEtIStA (ENCARGOS COmPLEmENtARES) - mENSALIStA</v>
          </cell>
          <cell r="C6391" t="str">
            <v>mES</v>
          </cell>
          <cell r="D6391">
            <v>17.190000000000001</v>
          </cell>
        </row>
        <row r="6392">
          <cell r="A6392">
            <v>95412</v>
          </cell>
          <cell r="B6392" t="str">
            <v>CURSO DE CAPACItAÇÃO PARA AUXILIAR DE DESENhIStA (ENCARGOS COmPLEmENtARES) - mENSALIStA</v>
          </cell>
          <cell r="C6392" t="str">
            <v>mES</v>
          </cell>
          <cell r="D6392">
            <v>10.39</v>
          </cell>
        </row>
        <row r="6393">
          <cell r="A6393">
            <v>95413</v>
          </cell>
          <cell r="B6393" t="str">
            <v>CURSO DE CAPACItAÇÃO PARA ALmOXARIFE (ENCARGOS COmPLEmENtARES) - mENSALIStA</v>
          </cell>
          <cell r="C6393" t="str">
            <v>mES</v>
          </cell>
          <cell r="D6393">
            <v>11.56</v>
          </cell>
        </row>
        <row r="6394">
          <cell r="A6394">
            <v>95414</v>
          </cell>
          <cell r="B6394" t="str">
            <v>CURSO DE CAPACItAÇÃO PARA APONtADOR OU APROPRIADOR (ENCARGOS COmPLEmENtARES) - mENSALIStA</v>
          </cell>
          <cell r="C6394" t="str">
            <v>mES</v>
          </cell>
          <cell r="D6394">
            <v>40.159999999999997</v>
          </cell>
        </row>
        <row r="6395">
          <cell r="A6395">
            <v>95415</v>
          </cell>
          <cell r="B6395" t="str">
            <v>CURSO DE CAPACItAÇÃO PARA ENGENhEIRO CIVIL DE OBRA JÚNIOR (ENCARGOS COmPLEmENtARES) - mENSALIStA</v>
          </cell>
          <cell r="C6395" t="str">
            <v>mES</v>
          </cell>
          <cell r="D6395">
            <v>140.46</v>
          </cell>
        </row>
        <row r="6396">
          <cell r="A6396">
            <v>95416</v>
          </cell>
          <cell r="B6396" t="str">
            <v>CURSO DE CAPACItAÇÃO PARA AUXILIAR DE ESCRItÓRIO (ENCARGOS COmPLEmENtARES) - mENSALIStA</v>
          </cell>
          <cell r="C6396" t="str">
            <v>mES</v>
          </cell>
          <cell r="D6396">
            <v>9.7899999999999991</v>
          </cell>
        </row>
        <row r="6397">
          <cell r="A6397">
            <v>95417</v>
          </cell>
          <cell r="B6397" t="str">
            <v>CURSO DE CAPACItAÇÃO PARA ENGENhEIRO CIVIL DE OBRA PLENO (ENCARGOS COmPLEmENtARES) - mENSALIStA</v>
          </cell>
          <cell r="C6397" t="str">
            <v>mES</v>
          </cell>
          <cell r="D6397">
            <v>159.87</v>
          </cell>
        </row>
        <row r="6398">
          <cell r="A6398">
            <v>95418</v>
          </cell>
          <cell r="B6398" t="str">
            <v>CURSO DE CAPACItAÇÃO PARA ENGENhEIRO CIVIL DE OBRA SÊNIOR (ENCARGOS COmPLEmENtARES) - mENSALIStA</v>
          </cell>
          <cell r="C6398" t="str">
            <v>mES</v>
          </cell>
          <cell r="D6398">
            <v>218.54</v>
          </cell>
        </row>
        <row r="6399">
          <cell r="A6399">
            <v>95419</v>
          </cell>
          <cell r="B6399" t="str">
            <v>CURSO DE CAPACItAÇÃO PARA ARQUItEtO JÚNIOR (ENCARGOS COmPLEmENtARES) - mENSALIStA</v>
          </cell>
          <cell r="C6399" t="str">
            <v>mES</v>
          </cell>
          <cell r="D6399">
            <v>58.02</v>
          </cell>
        </row>
        <row r="6400">
          <cell r="A6400">
            <v>95420</v>
          </cell>
          <cell r="B6400" t="str">
            <v>CURSO DE CAPACItAÇÃO PARA ARQUItEtO PLENO (ENCARGOS COmPLEmENtARES) - mENSALIStA</v>
          </cell>
          <cell r="C6400" t="str">
            <v>mES</v>
          </cell>
          <cell r="D6400">
            <v>82.42</v>
          </cell>
        </row>
        <row r="6401">
          <cell r="A6401">
            <v>95421</v>
          </cell>
          <cell r="B6401" t="str">
            <v>CURSO DE CAPACItAÇÃO PARA ARQUItEtO SÊNIOR (ENCARGOS COmPLEmENtARES) - mENSALIStA</v>
          </cell>
          <cell r="C6401" t="str">
            <v>mES</v>
          </cell>
          <cell r="D6401">
            <v>108.96</v>
          </cell>
        </row>
        <row r="6402">
          <cell r="A6402">
            <v>95422</v>
          </cell>
          <cell r="B6402" t="str">
            <v>CURSO DE CAPACItAÇÃO PARA ENCARREGADO GERAL DE OBRAS (ENCARGOS COmPLEmENtARES) - mENSALIStA</v>
          </cell>
          <cell r="C6402" t="str">
            <v>mES</v>
          </cell>
          <cell r="D6402">
            <v>80.47</v>
          </cell>
        </row>
        <row r="6403">
          <cell r="A6403">
            <v>95423</v>
          </cell>
          <cell r="B6403" t="str">
            <v>CURSO DE CAPACItAÇÃO PARA mEStRE DE OBRAS (ENCARGOS COmPLEmENtARES) - mENSALIStA</v>
          </cell>
          <cell r="C6403" t="str">
            <v>mES</v>
          </cell>
          <cell r="D6403">
            <v>122.13</v>
          </cell>
        </row>
        <row r="6404">
          <cell r="A6404">
            <v>95424</v>
          </cell>
          <cell r="B6404" t="str">
            <v>CURSO DE CAPACItAÇÃO PARA tOPÓGRAFO (ENCARGOS COmPLEmENtARES) - mENSALIStA</v>
          </cell>
          <cell r="C6404" t="str">
            <v>mES</v>
          </cell>
          <cell r="D6404">
            <v>19.38</v>
          </cell>
        </row>
        <row r="6405">
          <cell r="A6405">
            <v>100288</v>
          </cell>
          <cell r="B6405" t="str">
            <v>CURSO DE CAPACItAÇÃO PARA VIGIA DIURNO (ENCARGOS COmPLEmENtARES) - hORIStA</v>
          </cell>
          <cell r="C6405" t="str">
            <v>h</v>
          </cell>
          <cell r="D6405">
            <v>0.05</v>
          </cell>
        </row>
        <row r="6406">
          <cell r="A6406">
            <v>100289</v>
          </cell>
          <cell r="B6406" t="str">
            <v>VIGIA DIURNO COm ENCARGOS COmPLEmENtARES</v>
          </cell>
          <cell r="C6406" t="str">
            <v>h</v>
          </cell>
          <cell r="D6406">
            <v>17.04</v>
          </cell>
        </row>
        <row r="6407">
          <cell r="A6407">
            <v>100290</v>
          </cell>
          <cell r="B6407" t="str">
            <v>CURSO DE CAPACItAÇÃO PARA AUXILIAR DE ALmOXARIFE (ENCARGOS COmPLEmENtARES) - hORIStA</v>
          </cell>
          <cell r="C6407" t="str">
            <v>h</v>
          </cell>
          <cell r="D6407">
            <v>0.06</v>
          </cell>
        </row>
        <row r="6408">
          <cell r="A6408">
            <v>100291</v>
          </cell>
          <cell r="B6408" t="str">
            <v>CURSO DE CAPACItAÇÃO PARA AJUDANtE DE PINtOR (ENCARGOS COmPLEmENtARES) - hORIStA</v>
          </cell>
          <cell r="C6408" t="str">
            <v>h</v>
          </cell>
          <cell r="D6408">
            <v>0.17</v>
          </cell>
        </row>
        <row r="6409">
          <cell r="A6409">
            <v>100292</v>
          </cell>
          <cell r="B6409" t="str">
            <v>CURSO DE CAPACItAÇÃO PARA COORDENADOR/GERENtE DE OBRA (ENCARGOS COmPLEmENtARES) - hORIStA</v>
          </cell>
          <cell r="C6409" t="str">
            <v>h</v>
          </cell>
          <cell r="D6409">
            <v>1.52</v>
          </cell>
        </row>
        <row r="6410">
          <cell r="A6410">
            <v>100293</v>
          </cell>
          <cell r="B6410" t="str">
            <v>CURSO DE CAPACItAÇÃO PARA AUXILIAR DE AZULEJIStA (ENCARGOS COmPLEmENtARES) - hORIStA</v>
          </cell>
          <cell r="C6410" t="str">
            <v>h</v>
          </cell>
          <cell r="D6410">
            <v>0.17</v>
          </cell>
        </row>
        <row r="6411">
          <cell r="A6411">
            <v>100294</v>
          </cell>
          <cell r="B6411" t="str">
            <v>CURSO DE CAPACItAÇÃO PARA ARQUItEtO PAISAGIStA (ENCARGOS COmPLEmENtARES) - hORIStA</v>
          </cell>
          <cell r="C6411" t="str">
            <v>h</v>
          </cell>
          <cell r="D6411">
            <v>0.43</v>
          </cell>
        </row>
        <row r="6412">
          <cell r="A6412">
            <v>100295</v>
          </cell>
          <cell r="B6412" t="str">
            <v>CURSO DE CAPACItAÇÃO PARA mONtADOR DE ELEtROELEtRONICOS (ENCARGOS COmPLEmENtARES) - hORIStA</v>
          </cell>
          <cell r="C6412" t="str">
            <v>h</v>
          </cell>
          <cell r="D6412">
            <v>0.62</v>
          </cell>
        </row>
        <row r="6413">
          <cell r="A6413">
            <v>100296</v>
          </cell>
          <cell r="B6413" t="str">
            <v>CURSO DE CAPACItAÇÃO PARA ENGENhEIRO CIVIL Jun.IOR (ENCARGOS COmPLEmENtARES) - hORIStA</v>
          </cell>
          <cell r="C6413" t="str">
            <v>h</v>
          </cell>
          <cell r="D6413">
            <v>1.05</v>
          </cell>
        </row>
        <row r="6414">
          <cell r="A6414">
            <v>100297</v>
          </cell>
          <cell r="B6414" t="str">
            <v>CURSO DE CAPACItAÇÃO PARA ENGENhEIRO CIVIL PLENO (ENCARGOS COmPLEmENtARES) - hORIStA</v>
          </cell>
          <cell r="C6414" t="str">
            <v>h</v>
          </cell>
          <cell r="D6414">
            <v>1.18</v>
          </cell>
        </row>
        <row r="6415">
          <cell r="A6415">
            <v>100298</v>
          </cell>
          <cell r="B6415" t="str">
            <v>CURSO DE CAPACItAÇÃO PARA mECÂNICO DE REFRIGERAÇÃO (ENCARGOS COmPLEmENtARES) - hORIStA</v>
          </cell>
          <cell r="C6415" t="str">
            <v>h</v>
          </cell>
          <cell r="D6415">
            <v>1</v>
          </cell>
        </row>
        <row r="6416">
          <cell r="A6416">
            <v>100299</v>
          </cell>
          <cell r="B6416" t="str">
            <v>CURSO DE CAPACItAÇÃO PARA tÉCNICO Em SEGURANÇA DO tRABALhO (ENCARGOS COmPLEmENtARES) - hORIStA</v>
          </cell>
          <cell r="C6416" t="str">
            <v>h</v>
          </cell>
          <cell r="D6416">
            <v>0.11</v>
          </cell>
        </row>
        <row r="6417">
          <cell r="A6417">
            <v>100300</v>
          </cell>
          <cell r="B6417" t="str">
            <v>AUXILIAR DE ALmOXARIFE COm ENCARGOS COmPLEmENtARES</v>
          </cell>
          <cell r="C6417" t="str">
            <v>h</v>
          </cell>
          <cell r="D6417">
            <v>18.09</v>
          </cell>
        </row>
        <row r="6418">
          <cell r="A6418">
            <v>100301</v>
          </cell>
          <cell r="B6418" t="str">
            <v>AJUDANtE DE PINtOR COm ENCARGOS COmPLEmENtARES</v>
          </cell>
          <cell r="C6418" t="str">
            <v>h</v>
          </cell>
          <cell r="D6418">
            <v>18.829999999999998</v>
          </cell>
        </row>
        <row r="6419">
          <cell r="A6419">
            <v>100302</v>
          </cell>
          <cell r="B6419" t="str">
            <v>COORDENADOR/GERENtE DE OBRA COm ENCARGOS COmPLEmENtARES</v>
          </cell>
          <cell r="C6419" t="str">
            <v>h</v>
          </cell>
          <cell r="D6419">
            <v>130.52000000000001</v>
          </cell>
        </row>
        <row r="6420">
          <cell r="A6420">
            <v>100303</v>
          </cell>
          <cell r="B6420" t="str">
            <v>AUXILIAR DE AZULEJIStA COm ENCARGOS COmPLEmENtARES</v>
          </cell>
          <cell r="C6420" t="str">
            <v>h</v>
          </cell>
          <cell r="D6420">
            <v>17.79</v>
          </cell>
        </row>
        <row r="6421">
          <cell r="A6421">
            <v>100304</v>
          </cell>
          <cell r="B6421" t="str">
            <v>ARQUItEtO PAISAGIStA COm ENCARGOS COmPLEmENtARES</v>
          </cell>
          <cell r="C6421" t="str">
            <v>h</v>
          </cell>
          <cell r="D6421">
            <v>66.83</v>
          </cell>
        </row>
        <row r="6422">
          <cell r="A6422">
            <v>100305</v>
          </cell>
          <cell r="B6422" t="str">
            <v>ENGENhEIRO CIVIL Jun.IOR COm ENCARGOS COmPLEmENtARES</v>
          </cell>
          <cell r="C6422" t="str">
            <v>h</v>
          </cell>
          <cell r="D6422">
            <v>90.62</v>
          </cell>
        </row>
        <row r="6423">
          <cell r="A6423">
            <v>100306</v>
          </cell>
          <cell r="B6423" t="str">
            <v>ENGENhEIRO CIVIL PLENO COm ENCARGOS COmPLEmENtARES</v>
          </cell>
          <cell r="C6423" t="str">
            <v>h</v>
          </cell>
          <cell r="D6423">
            <v>102.12</v>
          </cell>
        </row>
        <row r="6424">
          <cell r="A6424">
            <v>100307</v>
          </cell>
          <cell r="B6424" t="str">
            <v>mONtADOR DE ELEtROELEtRÔNICOS COm ENCARGOS COmPLEmENtARES</v>
          </cell>
          <cell r="C6424" t="str">
            <v>h</v>
          </cell>
          <cell r="D6424">
            <v>24.12</v>
          </cell>
        </row>
        <row r="6425">
          <cell r="A6425">
            <v>100308</v>
          </cell>
          <cell r="B6425" t="str">
            <v>mECÂNICO DE REFRIGERAÇÃO COm ENCARGOS COmPLEmENtARES</v>
          </cell>
          <cell r="C6425" t="str">
            <v>h</v>
          </cell>
          <cell r="D6425">
            <v>37.020000000000003</v>
          </cell>
        </row>
        <row r="6426">
          <cell r="A6426">
            <v>100309</v>
          </cell>
          <cell r="B6426" t="str">
            <v>tÉCNICO Em SEGURAÇA DO tRABALhO COm ENCARGOS COmPLEmENtARES</v>
          </cell>
          <cell r="C6426" t="str">
            <v>h</v>
          </cell>
          <cell r="D6426">
            <v>30.91</v>
          </cell>
        </row>
        <row r="6427">
          <cell r="A6427">
            <v>100310</v>
          </cell>
          <cell r="B6427" t="str">
            <v>CURSO DE CAPACItAÇÃO PARA AUXILIAR DE ALmOXARIFE (ENCARGOS COmPLEmENtARES) - mENSALIStA</v>
          </cell>
          <cell r="C6427" t="str">
            <v>mES</v>
          </cell>
          <cell r="D6427">
            <v>8.86</v>
          </cell>
        </row>
        <row r="6428">
          <cell r="A6428">
            <v>100311</v>
          </cell>
          <cell r="B6428" t="str">
            <v>CURSO DE CAPACItAÇÃO PARA COORDENADOR/GERENtE DE OBRA (ENCARGOS COmPLEmENtARES) - mENSALIStA</v>
          </cell>
          <cell r="C6428" t="str">
            <v>mES</v>
          </cell>
          <cell r="D6428">
            <v>205.9</v>
          </cell>
        </row>
        <row r="6429">
          <cell r="A6429">
            <v>100312</v>
          </cell>
          <cell r="B6429" t="str">
            <v>CURSO DE CAPACItAÇÃO PARA ARQUItEtO PAISAGIStA (ENCARGOS COmPLEmENtARES) - mENSALIStA</v>
          </cell>
          <cell r="C6429" t="str">
            <v>mES</v>
          </cell>
          <cell r="D6429">
            <v>58.98</v>
          </cell>
        </row>
        <row r="6430">
          <cell r="A6430">
            <v>100313</v>
          </cell>
          <cell r="B6430" t="str">
            <v>CURSO DE CAPACItAÇÃO PARA ENGENhEIRO CIVIL Jun.IOR (ENCARGOS COmPLEmENtARES) - mENSALIStA</v>
          </cell>
          <cell r="C6430" t="str">
            <v>mES</v>
          </cell>
          <cell r="D6430">
            <v>142.51</v>
          </cell>
        </row>
        <row r="6431">
          <cell r="A6431">
            <v>100314</v>
          </cell>
          <cell r="B6431" t="str">
            <v>CURSO DE CAPACItAÇÃO PARA ENGENhEIRO CIVIL PLENO (ENCARGOS COmPLEmENtARES) - mENSALIStA</v>
          </cell>
          <cell r="C6431" t="str">
            <v>mES</v>
          </cell>
          <cell r="D6431">
            <v>160.78</v>
          </cell>
        </row>
        <row r="6432">
          <cell r="A6432">
            <v>100315</v>
          </cell>
          <cell r="B6432" t="str">
            <v>CURSO DE CAPACItAÇÃO PARA tÉCNICO Em SEGURANÇA DO tRABALhO (ENCARGOS COmPLEmENtARES) - mENSALIStA</v>
          </cell>
          <cell r="C6432" t="str">
            <v>mES</v>
          </cell>
          <cell r="D6432">
            <v>15.86</v>
          </cell>
        </row>
        <row r="6433">
          <cell r="A6433">
            <v>100316</v>
          </cell>
          <cell r="B6433" t="str">
            <v>AUXILIAR DE ALmOXARIFE COm ENCARGOS COmPLEmENtARES</v>
          </cell>
          <cell r="C6433" t="str">
            <v>mES</v>
          </cell>
          <cell r="D6433">
            <v>3216.19</v>
          </cell>
        </row>
        <row r="6434">
          <cell r="A6434">
            <v>100317</v>
          </cell>
          <cell r="B6434" t="str">
            <v>COORDENADOR / GERENtE DE OBRA COm ENCARGOS COmPLEmENtARES</v>
          </cell>
          <cell r="C6434" t="str">
            <v>mES</v>
          </cell>
          <cell r="D6434">
            <v>23014.22</v>
          </cell>
        </row>
        <row r="6435">
          <cell r="A6435">
            <v>100318</v>
          </cell>
          <cell r="B6435" t="str">
            <v>ARQUItEtO PAISAGIStA COm ENCARGOS COmPLEmENtARES</v>
          </cell>
          <cell r="C6435" t="str">
            <v>mES</v>
          </cell>
          <cell r="D6435">
            <v>11806.38</v>
          </cell>
        </row>
        <row r="6436">
          <cell r="A6436">
            <v>100319</v>
          </cell>
          <cell r="B6436" t="str">
            <v>ENGENhEIRO CIVIL Jun.IOR COm ENCARGOS COmPLEmENtARES</v>
          </cell>
          <cell r="C6436" t="str">
            <v>mES</v>
          </cell>
          <cell r="D6436">
            <v>15984.47</v>
          </cell>
        </row>
        <row r="6437">
          <cell r="A6437">
            <v>100320</v>
          </cell>
          <cell r="B6437" t="str">
            <v>ENGENhEIRO CIVIL PLENO COm ENCARGOS COmPLEmENtARES</v>
          </cell>
          <cell r="C6437" t="str">
            <v>mES</v>
          </cell>
          <cell r="D6437">
            <v>18010.38</v>
          </cell>
        </row>
        <row r="6438">
          <cell r="A6438">
            <v>100321</v>
          </cell>
          <cell r="B6438" t="str">
            <v>tÉCNICO Em SEGURANÇA DO tRABALhO COm ENCARGOS COmPLEmENtARES</v>
          </cell>
          <cell r="C6438" t="str">
            <v>mES</v>
          </cell>
          <cell r="D6438">
            <v>5480.4</v>
          </cell>
        </row>
      </sheetData>
      <sheetData sheetId="6"/>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MJ548"/>
  <sheetViews>
    <sheetView showGridLines="0" tabSelected="1" topLeftCell="C1" zoomScale="50" zoomScaleNormal="50" workbookViewId="0">
      <selection activeCell="L538" sqref="L538"/>
    </sheetView>
  </sheetViews>
  <sheetFormatPr defaultRowHeight="14.25" outlineLevelRow="1" x14ac:dyDescent="0.2"/>
  <cols>
    <col min="1" max="1" width="21.5703125" hidden="1" customWidth="1"/>
    <col min="2" max="2" width="20" style="52" hidden="1" customWidth="1"/>
    <col min="3" max="3" width="15.5703125" style="55" customWidth="1"/>
    <col min="4" max="4" width="113.5703125" style="102" customWidth="1"/>
    <col min="5" max="5" width="12" style="102" customWidth="1"/>
    <col min="6" max="6" width="14.28515625" style="103" customWidth="1"/>
    <col min="7" max="7" width="6.7109375" style="55" customWidth="1"/>
    <col min="8" max="8" width="10.28515625" style="55" customWidth="1"/>
    <col min="9" max="10" width="20.85546875" style="55" customWidth="1"/>
    <col min="11" max="11" width="22" style="55" customWidth="1"/>
    <col min="12" max="12" width="24.85546875" style="55" customWidth="1"/>
    <col min="13" max="13" width="19.42578125" style="55" hidden="1" customWidth="1"/>
    <col min="14" max="14" width="17.140625" style="55" hidden="1" customWidth="1"/>
    <col min="15" max="15" width="19.140625" style="55" hidden="1" customWidth="1"/>
    <col min="16" max="16" width="16.85546875" style="55" hidden="1" customWidth="1"/>
    <col min="17" max="17" width="15.42578125" style="55" hidden="1" customWidth="1"/>
    <col min="18" max="18" width="9.140625" style="55" hidden="1" customWidth="1"/>
    <col min="19" max="19" width="16" style="55" hidden="1" customWidth="1"/>
    <col min="20" max="29" width="9.140625" style="55" hidden="1" customWidth="1"/>
    <col min="30" max="30" width="16" style="56" hidden="1" customWidth="1"/>
    <col min="31" max="31" width="14.42578125" style="4" hidden="1" customWidth="1"/>
    <col min="32" max="33" width="8.7109375" style="55" hidden="1" customWidth="1"/>
    <col min="34" max="41" width="8.7109375" style="55" customWidth="1"/>
    <col min="42" max="42" width="8.7109375" style="3" customWidth="1"/>
    <col min="43" max="1025" width="8.7109375" customWidth="1"/>
  </cols>
  <sheetData>
    <row r="1" spans="3:42" ht="15" x14ac:dyDescent="0.2">
      <c r="C1" s="138" t="s">
        <v>80</v>
      </c>
      <c r="D1" s="138"/>
      <c r="E1" s="138"/>
      <c r="F1" s="138"/>
      <c r="G1" s="138"/>
      <c r="H1" s="138"/>
      <c r="I1" s="138"/>
      <c r="J1" s="138"/>
      <c r="K1" s="138"/>
      <c r="L1" s="138"/>
      <c r="M1" s="138"/>
      <c r="N1" s="138"/>
      <c r="O1" s="53"/>
      <c r="P1" s="53"/>
      <c r="Q1" s="54"/>
    </row>
    <row r="2" spans="3:42" ht="15" x14ac:dyDescent="0.25">
      <c r="C2" s="5"/>
      <c r="D2" s="6"/>
      <c r="E2" s="7"/>
      <c r="F2" s="8"/>
      <c r="G2" s="9"/>
      <c r="H2" s="9"/>
      <c r="I2" s="9"/>
      <c r="J2" s="9"/>
      <c r="K2" s="9"/>
      <c r="L2" s="10"/>
      <c r="M2" s="54"/>
      <c r="Z2" s="56"/>
      <c r="AA2" s="4"/>
      <c r="AD2" s="55"/>
      <c r="AE2" s="55"/>
      <c r="AM2" s="57"/>
      <c r="AN2" s="57"/>
      <c r="AO2" s="57"/>
      <c r="AP2"/>
    </row>
    <row r="3" spans="3:42" ht="15" x14ac:dyDescent="0.25">
      <c r="C3" s="11" t="s">
        <v>81</v>
      </c>
      <c r="D3" s="142" t="s">
        <v>1016</v>
      </c>
      <c r="E3" s="12"/>
      <c r="F3" s="13"/>
      <c r="G3" s="14"/>
      <c r="H3" s="14"/>
      <c r="I3" s="14"/>
      <c r="J3" s="14"/>
      <c r="K3" s="14"/>
      <c r="L3" s="15"/>
      <c r="M3" s="54"/>
      <c r="Z3" s="56"/>
      <c r="AA3" s="4"/>
      <c r="AD3" s="55"/>
      <c r="AE3" s="55"/>
      <c r="AM3" s="57"/>
      <c r="AN3" s="57"/>
      <c r="AO3" s="57"/>
      <c r="AP3"/>
    </row>
    <row r="4" spans="3:42" ht="15" x14ac:dyDescent="0.25">
      <c r="C4" s="11" t="s">
        <v>82</v>
      </c>
      <c r="D4" s="16" t="s">
        <v>83</v>
      </c>
      <c r="E4" s="12"/>
      <c r="F4" s="13"/>
      <c r="G4" s="14"/>
      <c r="H4" s="14"/>
      <c r="I4" s="14"/>
      <c r="J4" s="14"/>
      <c r="K4" s="14"/>
      <c r="L4" s="15"/>
      <c r="M4" s="54"/>
      <c r="Z4" s="56"/>
      <c r="AA4" s="4"/>
      <c r="AD4" s="55"/>
      <c r="AE4" s="55"/>
      <c r="AM4" s="57"/>
      <c r="AN4" s="57"/>
      <c r="AO4" s="57"/>
      <c r="AP4"/>
    </row>
    <row r="5" spans="3:42" ht="15" x14ac:dyDescent="0.25">
      <c r="C5" s="11" t="s">
        <v>84</v>
      </c>
      <c r="D5" s="17" t="s">
        <v>83</v>
      </c>
      <c r="E5" s="12"/>
      <c r="F5" s="18" t="s">
        <v>85</v>
      </c>
      <c r="G5" s="139"/>
      <c r="H5" s="139"/>
      <c r="I5" s="139"/>
      <c r="J5" s="139"/>
      <c r="K5" s="139"/>
      <c r="L5" s="15"/>
      <c r="M5" s="54"/>
      <c r="Z5" s="56"/>
      <c r="AA5" s="4"/>
      <c r="AD5" s="55"/>
      <c r="AE5" s="55"/>
      <c r="AM5" s="57"/>
      <c r="AN5" s="57"/>
      <c r="AO5" s="57"/>
      <c r="AP5"/>
    </row>
    <row r="6" spans="3:42" ht="15" x14ac:dyDescent="0.25">
      <c r="C6" s="11" t="s">
        <v>86</v>
      </c>
      <c r="D6" s="19" t="s">
        <v>83</v>
      </c>
      <c r="E6" s="12"/>
      <c r="F6" s="18" t="s">
        <v>87</v>
      </c>
      <c r="G6" s="139"/>
      <c r="H6" s="139"/>
      <c r="I6" s="139"/>
      <c r="J6" s="139"/>
      <c r="K6" s="139"/>
      <c r="L6" s="15"/>
      <c r="M6" s="54"/>
      <c r="Z6" s="56"/>
      <c r="AA6" s="4"/>
      <c r="AD6" s="55"/>
      <c r="AE6" s="55"/>
      <c r="AM6" s="57"/>
      <c r="AN6" s="57"/>
      <c r="AO6" s="57"/>
      <c r="AP6"/>
    </row>
    <row r="7" spans="3:42" ht="15" x14ac:dyDescent="0.25">
      <c r="C7" s="11" t="s">
        <v>88</v>
      </c>
      <c r="D7" s="20" t="s">
        <v>83</v>
      </c>
      <c r="E7" s="12"/>
      <c r="F7" s="111"/>
      <c r="G7" s="18"/>
      <c r="H7" s="14"/>
      <c r="I7" s="14"/>
      <c r="J7" s="14"/>
      <c r="K7" s="14"/>
      <c r="L7" s="15"/>
      <c r="M7" s="54"/>
      <c r="Z7" s="56"/>
      <c r="AA7" s="4"/>
      <c r="AD7" s="55"/>
      <c r="AE7" s="55"/>
      <c r="AM7" s="57"/>
      <c r="AN7" s="57"/>
      <c r="AO7" s="57"/>
      <c r="AP7"/>
    </row>
    <row r="8" spans="3:42" ht="15" x14ac:dyDescent="0.25">
      <c r="C8" s="21"/>
      <c r="D8" s="22"/>
      <c r="E8" s="23"/>
      <c r="F8" s="24"/>
      <c r="G8" s="25"/>
      <c r="H8" s="25"/>
      <c r="I8" s="25"/>
      <c r="J8" s="25"/>
      <c r="K8" s="25"/>
      <c r="L8" s="26"/>
      <c r="M8" s="54"/>
      <c r="Z8" s="56"/>
      <c r="AA8" s="4"/>
      <c r="AD8" s="55"/>
      <c r="AE8" s="55"/>
      <c r="AM8" s="57"/>
      <c r="AN8" s="57"/>
      <c r="AO8" s="57"/>
      <c r="AP8"/>
    </row>
    <row r="9" spans="3:42" ht="15" x14ac:dyDescent="0.2">
      <c r="C9" s="58"/>
      <c r="D9" s="58"/>
      <c r="E9" s="58"/>
      <c r="F9" s="58"/>
      <c r="G9" s="58"/>
      <c r="H9" s="58"/>
      <c r="I9" s="58"/>
      <c r="J9" s="58"/>
      <c r="K9" s="53"/>
      <c r="L9" s="53"/>
      <c r="M9" s="54"/>
      <c r="Z9" s="56"/>
      <c r="AA9" s="4"/>
      <c r="AD9" s="55"/>
      <c r="AE9" s="55"/>
      <c r="AM9" s="57"/>
      <c r="AN9" s="57"/>
      <c r="AO9" s="57"/>
      <c r="AP9"/>
    </row>
    <row r="10" spans="3:42" ht="15" x14ac:dyDescent="0.25">
      <c r="C10" s="126" t="s">
        <v>89</v>
      </c>
      <c r="D10" s="126"/>
      <c r="E10" s="126"/>
      <c r="F10" s="126"/>
      <c r="G10" s="126"/>
      <c r="H10" s="126"/>
      <c r="I10" s="126"/>
      <c r="J10" s="126"/>
      <c r="K10" s="126"/>
      <c r="L10" s="126"/>
      <c r="M10" s="54"/>
      <c r="Z10" s="56"/>
      <c r="AA10" s="4"/>
      <c r="AD10" s="55"/>
      <c r="AE10" s="55"/>
      <c r="AM10" s="57"/>
      <c r="AN10" s="57"/>
      <c r="AO10" s="57"/>
      <c r="AP10"/>
    </row>
    <row r="11" spans="3:42" ht="15" x14ac:dyDescent="0.2">
      <c r="C11" s="58"/>
      <c r="D11" s="58"/>
      <c r="E11" s="58"/>
      <c r="F11" s="58"/>
      <c r="G11" s="58"/>
      <c r="H11" s="58"/>
      <c r="I11" s="58"/>
      <c r="J11" s="58"/>
      <c r="K11" s="53"/>
      <c r="L11" s="53"/>
      <c r="M11" s="54"/>
      <c r="Z11" s="56"/>
      <c r="AA11" s="4"/>
      <c r="AD11" s="55"/>
      <c r="AE11" s="55"/>
      <c r="AM11" s="57"/>
      <c r="AN11" s="57"/>
      <c r="AO11" s="57"/>
      <c r="AP11"/>
    </row>
    <row r="12" spans="3:42" ht="15" customHeight="1" x14ac:dyDescent="0.25">
      <c r="C12" s="140" t="s">
        <v>90</v>
      </c>
      <c r="D12" s="140"/>
      <c r="E12" s="138" t="s">
        <v>91</v>
      </c>
      <c r="F12" s="138"/>
      <c r="G12" s="138"/>
      <c r="H12" s="138"/>
      <c r="I12" s="138"/>
      <c r="J12" s="141" t="s">
        <v>92</v>
      </c>
      <c r="K12" s="141"/>
      <c r="L12" s="141"/>
      <c r="M12" s="54"/>
      <c r="Z12" s="56"/>
      <c r="AA12" s="4"/>
      <c r="AD12" s="55"/>
      <c r="AE12" s="55"/>
      <c r="AM12" s="57"/>
      <c r="AN12" s="57"/>
      <c r="AO12" s="57"/>
      <c r="AP12"/>
    </row>
    <row r="13" spans="3:42" ht="29.1" customHeight="1" x14ac:dyDescent="0.25">
      <c r="C13" s="132" t="s">
        <v>110</v>
      </c>
      <c r="D13" s="132"/>
      <c r="E13" s="133">
        <f>L535</f>
        <v>0</v>
      </c>
      <c r="F13" s="133"/>
      <c r="G13" s="133"/>
      <c r="H13" s="133"/>
      <c r="I13" s="133"/>
      <c r="J13" s="134" t="str">
        <f>IFERROR(IF(E13=0,"(INFORMAR AQUI O VALOR POR EXTENSO)",converterparaextenso(E13)),"(INFORMAR AQUI O VALOR POR EXTENSO)")</f>
        <v>(INFORMAR AQUI O VALOR POR EXTENSO)</v>
      </c>
      <c r="K13" s="134"/>
      <c r="L13" s="134"/>
      <c r="M13" s="54"/>
      <c r="Z13" s="56"/>
      <c r="AA13" s="4"/>
      <c r="AD13" s="55"/>
      <c r="AE13" s="55"/>
      <c r="AM13" s="57"/>
      <c r="AN13" s="57"/>
      <c r="AO13" s="57"/>
      <c r="AP13"/>
    </row>
    <row r="14" spans="3:42" ht="15" x14ac:dyDescent="0.2">
      <c r="C14" s="58"/>
      <c r="D14" s="58"/>
      <c r="E14" s="58"/>
      <c r="F14" s="58"/>
      <c r="G14" s="58"/>
      <c r="H14" s="58"/>
      <c r="I14" s="58"/>
      <c r="J14" s="58"/>
      <c r="K14" s="53"/>
      <c r="L14" s="53"/>
      <c r="M14" s="54"/>
      <c r="Z14" s="56"/>
      <c r="AA14" s="4"/>
      <c r="AD14" s="55"/>
      <c r="AE14" s="55"/>
      <c r="AM14" s="57"/>
      <c r="AN14" s="57"/>
      <c r="AO14" s="57"/>
      <c r="AP14"/>
    </row>
    <row r="15" spans="3:42" ht="15" x14ac:dyDescent="0.25">
      <c r="C15" s="135" t="s">
        <v>93</v>
      </c>
      <c r="D15" s="135"/>
      <c r="E15" s="110"/>
      <c r="F15" s="136" t="str">
        <f>IFERROR(IF(E15="","(INFORMAR AQUI O PRAZO POR EXTENSO) dias","("&amp;EXTENSO(TRUNC(E15,0))&amp;")"&amp;" dias"),"(INFORMAR AQUI O PRAZO POR EXTENSO) dias")</f>
        <v>(INFORMAR AQUI O PRAZO POR EXTENSO) dias</v>
      </c>
      <c r="G15" s="136"/>
      <c r="H15" s="136"/>
      <c r="I15" s="136"/>
      <c r="J15" s="136"/>
      <c r="K15" s="136"/>
      <c r="L15" s="137"/>
      <c r="M15" s="54"/>
      <c r="Z15" s="56"/>
      <c r="AA15" s="4"/>
      <c r="AD15" s="55"/>
      <c r="AE15" s="55"/>
      <c r="AM15" s="57"/>
      <c r="AN15" s="57"/>
      <c r="AO15" s="57"/>
      <c r="AP15"/>
    </row>
    <row r="16" spans="3:42" ht="15" x14ac:dyDescent="0.2">
      <c r="C16" s="58"/>
      <c r="D16" s="58"/>
      <c r="E16" s="58"/>
      <c r="F16" s="58"/>
      <c r="G16" s="58"/>
      <c r="H16" s="58"/>
      <c r="I16" s="58"/>
      <c r="J16" s="58"/>
      <c r="K16" s="53"/>
      <c r="L16" s="53"/>
      <c r="M16" s="54"/>
      <c r="Z16" s="56"/>
      <c r="AA16" s="4"/>
      <c r="AD16" s="55"/>
      <c r="AE16" s="55"/>
      <c r="AM16" s="57"/>
      <c r="AN16" s="57"/>
      <c r="AO16" s="57"/>
      <c r="AP16"/>
    </row>
    <row r="17" spans="1:1024" ht="15" x14ac:dyDescent="0.25">
      <c r="C17" s="127" t="s">
        <v>94</v>
      </c>
      <c r="D17" s="127"/>
      <c r="E17" s="127"/>
      <c r="F17" s="127"/>
      <c r="G17" s="127"/>
      <c r="H17" s="127"/>
      <c r="I17" s="127"/>
      <c r="J17" s="127"/>
      <c r="K17" s="127"/>
      <c r="L17" s="127"/>
      <c r="M17" s="54"/>
      <c r="Z17" s="56"/>
      <c r="AA17" s="4"/>
      <c r="AD17" s="55"/>
      <c r="AE17" s="55"/>
      <c r="AM17" s="57"/>
      <c r="AN17" s="57"/>
      <c r="AO17" s="57"/>
      <c r="AP17"/>
    </row>
    <row r="18" spans="1:1024" ht="15" customHeight="1" x14ac:dyDescent="0.2">
      <c r="C18" s="128" t="s">
        <v>95</v>
      </c>
      <c r="D18" s="128"/>
      <c r="E18" s="128"/>
      <c r="F18" s="128"/>
      <c r="G18" s="128"/>
      <c r="H18" s="128"/>
      <c r="I18" s="128"/>
      <c r="J18" s="128"/>
      <c r="K18" s="128"/>
      <c r="L18" s="128"/>
      <c r="M18" s="54"/>
      <c r="Z18" s="56"/>
      <c r="AA18" s="4"/>
      <c r="AD18" s="55"/>
      <c r="AE18" s="55"/>
      <c r="AM18" s="57"/>
      <c r="AN18" s="57"/>
      <c r="AO18" s="57"/>
      <c r="AP18"/>
    </row>
    <row r="19" spans="1:1024" ht="15" x14ac:dyDescent="0.2">
      <c r="C19" s="58"/>
      <c r="D19" s="58"/>
      <c r="E19" s="58"/>
      <c r="F19" s="58"/>
      <c r="G19" s="58"/>
      <c r="H19" s="58"/>
      <c r="I19" s="58"/>
      <c r="J19" s="58"/>
      <c r="K19" s="53"/>
      <c r="L19" s="53"/>
      <c r="M19" s="54"/>
      <c r="Z19" s="56"/>
      <c r="AA19" s="4"/>
      <c r="AD19" s="55"/>
      <c r="AE19" s="55"/>
      <c r="AM19" s="57"/>
      <c r="AN19" s="57"/>
      <c r="AO19" s="57"/>
      <c r="AP19"/>
    </row>
    <row r="20" spans="1:1024" ht="15.75" thickBot="1" x14ac:dyDescent="0.25">
      <c r="C20" s="58"/>
      <c r="D20" s="58"/>
      <c r="E20" s="58"/>
      <c r="F20" s="58"/>
      <c r="G20" s="58"/>
      <c r="H20" s="58"/>
      <c r="I20" s="58"/>
      <c r="J20" s="58"/>
      <c r="K20" s="58"/>
      <c r="L20" s="58"/>
      <c r="M20" s="53"/>
      <c r="N20" s="53"/>
      <c r="O20" s="54"/>
      <c r="AB20" s="56"/>
      <c r="AC20" s="4"/>
      <c r="AD20" s="55"/>
      <c r="AE20" s="55"/>
      <c r="AO20" s="57"/>
      <c r="AP20"/>
    </row>
    <row r="21" spans="1:1024" ht="15" customHeight="1" thickBot="1" x14ac:dyDescent="0.25">
      <c r="C21" s="129" t="s">
        <v>0</v>
      </c>
      <c r="D21" s="130" t="s">
        <v>96</v>
      </c>
      <c r="E21" s="130" t="s">
        <v>1</v>
      </c>
      <c r="F21" s="130" t="s">
        <v>97</v>
      </c>
      <c r="G21" s="130" t="s">
        <v>98</v>
      </c>
      <c r="H21" s="130"/>
      <c r="I21" s="130"/>
      <c r="J21" s="130" t="s">
        <v>2</v>
      </c>
      <c r="K21" s="130" t="s">
        <v>3</v>
      </c>
      <c r="L21" s="131" t="s">
        <v>4</v>
      </c>
      <c r="M21" s="59"/>
      <c r="Z21" s="56"/>
      <c r="AA21" s="4"/>
      <c r="AD21" s="55"/>
      <c r="AE21" s="55"/>
      <c r="AM21" s="57"/>
      <c r="AN21" s="57"/>
      <c r="AO21" s="57"/>
      <c r="AP21"/>
    </row>
    <row r="22" spans="1:1024" ht="32.65" customHeight="1" thickBot="1" x14ac:dyDescent="0.25">
      <c r="C22" s="129"/>
      <c r="D22" s="130"/>
      <c r="E22" s="130"/>
      <c r="F22" s="130"/>
      <c r="G22" s="60" t="s">
        <v>99</v>
      </c>
      <c r="H22" s="60" t="s">
        <v>100</v>
      </c>
      <c r="I22" s="60" t="s">
        <v>101</v>
      </c>
      <c r="J22" s="130"/>
      <c r="K22" s="130"/>
      <c r="L22" s="131"/>
      <c r="M22" s="59"/>
      <c r="Z22" s="56"/>
      <c r="AA22" s="4"/>
      <c r="AD22" s="55"/>
      <c r="AE22" s="55"/>
      <c r="AM22" s="57"/>
      <c r="AN22" s="57"/>
      <c r="AO22" s="57"/>
      <c r="AP22"/>
    </row>
    <row r="23" spans="1:1024" s="1" customFormat="1" ht="15.75" thickBot="1" x14ac:dyDescent="0.3">
      <c r="B23" s="61"/>
      <c r="C23" s="62" t="s">
        <v>5</v>
      </c>
      <c r="D23" s="63" t="s">
        <v>6</v>
      </c>
      <c r="E23" s="64"/>
      <c r="F23" s="65"/>
      <c r="G23" s="66"/>
      <c r="H23" s="66"/>
      <c r="I23" s="66"/>
      <c r="J23" s="67"/>
      <c r="K23" s="68"/>
      <c r="L23" s="69"/>
      <c r="M23" s="59"/>
      <c r="N23" s="70"/>
      <c r="O23" s="70"/>
      <c r="P23" s="70"/>
      <c r="Q23" s="70"/>
      <c r="R23" s="70"/>
      <c r="S23" s="70"/>
      <c r="T23" s="70"/>
      <c r="U23" s="70"/>
      <c r="V23" s="70"/>
      <c r="W23" s="70"/>
      <c r="X23" s="70"/>
      <c r="Y23" s="70"/>
      <c r="Z23" s="71"/>
      <c r="AA23" s="27"/>
      <c r="AB23" s="70"/>
      <c r="AC23" s="70"/>
      <c r="AD23" s="70"/>
      <c r="AE23" s="70"/>
      <c r="AF23" s="70"/>
      <c r="AG23" s="70"/>
      <c r="AH23" s="70"/>
      <c r="AI23" s="70"/>
      <c r="AJ23" s="70"/>
      <c r="AK23" s="70"/>
      <c r="AL23" s="70"/>
      <c r="AM23" s="72"/>
      <c r="AN23" s="72"/>
      <c r="AO23" s="72"/>
      <c r="AMF23"/>
      <c r="AMG23"/>
      <c r="AMH23"/>
      <c r="AMI23"/>
      <c r="AMJ23"/>
    </row>
    <row r="24" spans="1:1024" outlineLevel="1" x14ac:dyDescent="0.2">
      <c r="A24" s="2" t="str">
        <f>B24&amp;"-"&amp;COUNTIF($B$24:B24,B24)</f>
        <v>-0</v>
      </c>
      <c r="B24" s="109"/>
      <c r="C24" s="143" t="s">
        <v>111</v>
      </c>
      <c r="D24" s="144" t="s">
        <v>114</v>
      </c>
      <c r="E24" s="145" t="s">
        <v>115</v>
      </c>
      <c r="F24" s="146">
        <v>116</v>
      </c>
      <c r="G24" s="105"/>
      <c r="H24" s="105"/>
      <c r="I24" s="28">
        <f t="shared" ref="I24:I26" si="0">IF(F24&lt;&gt;"",TRUNC(G24,2)+TRUNC(H24,2),"")</f>
        <v>0</v>
      </c>
      <c r="J24" s="107"/>
      <c r="K24" s="29">
        <f t="shared" ref="K24:K26" si="1">ROUND(I24*(1+J24),2)</f>
        <v>0</v>
      </c>
      <c r="L24" s="30">
        <f t="shared" ref="L24:L26" si="2">ROUND(K24*F24,2)</f>
        <v>0</v>
      </c>
      <c r="Z24" s="4">
        <f t="shared" ref="Z24:Z65" si="3">IF(B24="Ampliação",L24,0)</f>
        <v>0</v>
      </c>
      <c r="AA24" s="4">
        <f t="shared" ref="AA24:AA65" si="4">IF(B24="Reforma",L24,0)</f>
        <v>0</v>
      </c>
      <c r="AD24" s="55"/>
      <c r="AE24" s="55"/>
      <c r="AM24" s="57"/>
      <c r="AN24" s="57"/>
      <c r="AO24" s="57"/>
      <c r="AP24"/>
    </row>
    <row r="25" spans="1:1024" outlineLevel="1" x14ac:dyDescent="0.2">
      <c r="A25" s="2" t="str">
        <f>B25&amp;"-"&amp;COUNTIF($B$24:B25,B25)</f>
        <v>-0</v>
      </c>
      <c r="B25" s="109"/>
      <c r="C25" s="143" t="s">
        <v>112</v>
      </c>
      <c r="D25" s="147" t="s">
        <v>116</v>
      </c>
      <c r="E25" s="145" t="s">
        <v>115</v>
      </c>
      <c r="F25" s="148">
        <v>1536</v>
      </c>
      <c r="G25" s="105"/>
      <c r="H25" s="105"/>
      <c r="I25" s="28">
        <f t="shared" si="0"/>
        <v>0</v>
      </c>
      <c r="J25" s="107"/>
      <c r="K25" s="29">
        <f t="shared" si="1"/>
        <v>0</v>
      </c>
      <c r="L25" s="30">
        <f t="shared" si="2"/>
        <v>0</v>
      </c>
      <c r="Z25" s="4">
        <f t="shared" si="3"/>
        <v>0</v>
      </c>
      <c r="AA25" s="4">
        <f t="shared" si="4"/>
        <v>0</v>
      </c>
      <c r="AD25" s="55"/>
      <c r="AE25" s="55"/>
      <c r="AM25" s="57"/>
      <c r="AN25" s="57"/>
      <c r="AO25" s="57"/>
      <c r="AP25"/>
    </row>
    <row r="26" spans="1:1024" ht="26.25" outlineLevel="1" thickBot="1" x14ac:dyDescent="0.25">
      <c r="A26" s="2" t="str">
        <f>B26&amp;"-"&amp;COUNTIF($B$24:B26,B26)</f>
        <v>-0</v>
      </c>
      <c r="B26" s="109"/>
      <c r="C26" s="143" t="s">
        <v>113</v>
      </c>
      <c r="D26" s="149" t="s">
        <v>117</v>
      </c>
      <c r="E26" s="145" t="s">
        <v>115</v>
      </c>
      <c r="F26" s="148">
        <v>790</v>
      </c>
      <c r="G26" s="106"/>
      <c r="H26" s="106"/>
      <c r="I26" s="28">
        <f t="shared" si="0"/>
        <v>0</v>
      </c>
      <c r="J26" s="107"/>
      <c r="K26" s="29">
        <f t="shared" si="1"/>
        <v>0</v>
      </c>
      <c r="L26" s="30">
        <f t="shared" si="2"/>
        <v>0</v>
      </c>
      <c r="Z26" s="4">
        <f t="shared" si="3"/>
        <v>0</v>
      </c>
      <c r="AA26" s="4">
        <f t="shared" si="4"/>
        <v>0</v>
      </c>
      <c r="AD26" s="55"/>
      <c r="AE26" s="55"/>
      <c r="AM26" s="57"/>
      <c r="AN26" s="57"/>
      <c r="AO26" s="57"/>
      <c r="AP26"/>
    </row>
    <row r="27" spans="1:1024" ht="15.75" thickBot="1" x14ac:dyDescent="0.25">
      <c r="B27" s="109"/>
      <c r="C27" s="73"/>
      <c r="D27" s="53"/>
      <c r="E27" s="31"/>
      <c r="F27" s="74"/>
      <c r="G27" s="74"/>
      <c r="H27" s="74"/>
      <c r="I27" s="32"/>
      <c r="J27" s="33"/>
      <c r="K27" s="34" t="s">
        <v>9</v>
      </c>
      <c r="L27" s="34">
        <f>SUM(L24:L26)</f>
        <v>0</v>
      </c>
      <c r="M27" s="35" t="e">
        <f>L27/$L$535</f>
        <v>#DIV/0!</v>
      </c>
      <c r="Z27" s="4">
        <f t="shared" si="3"/>
        <v>0</v>
      </c>
      <c r="AA27" s="4">
        <f t="shared" si="4"/>
        <v>0</v>
      </c>
      <c r="AD27" s="55"/>
      <c r="AE27" s="55"/>
      <c r="AM27" s="57"/>
      <c r="AN27" s="57"/>
      <c r="AO27" s="57"/>
      <c r="AP27"/>
    </row>
    <row r="28" spans="1:1024" s="1" customFormat="1" ht="15.75" thickBot="1" x14ac:dyDescent="0.3">
      <c r="B28" s="109"/>
      <c r="C28" s="62" t="s">
        <v>10</v>
      </c>
      <c r="D28" s="63" t="s">
        <v>11</v>
      </c>
      <c r="E28" s="64"/>
      <c r="F28" s="65"/>
      <c r="G28" s="66"/>
      <c r="H28" s="66"/>
      <c r="I28" s="67"/>
      <c r="J28" s="67"/>
      <c r="K28" s="68"/>
      <c r="L28" s="69"/>
      <c r="M28" s="70"/>
      <c r="N28" s="70"/>
      <c r="O28" s="70"/>
      <c r="P28" s="70"/>
      <c r="Q28" s="70"/>
      <c r="R28" s="70"/>
      <c r="S28" s="70"/>
      <c r="T28" s="70"/>
      <c r="U28" s="70"/>
      <c r="V28" s="70"/>
      <c r="W28" s="70"/>
      <c r="X28" s="70"/>
      <c r="Y28" s="70"/>
      <c r="Z28" s="4">
        <f t="shared" si="3"/>
        <v>0</v>
      </c>
      <c r="AA28" s="4">
        <f t="shared" si="4"/>
        <v>0</v>
      </c>
      <c r="AB28" s="70"/>
      <c r="AC28" s="70"/>
      <c r="AD28" s="70"/>
      <c r="AE28" s="70"/>
      <c r="AF28" s="70"/>
      <c r="AG28" s="70"/>
      <c r="AH28" s="70"/>
      <c r="AI28" s="70"/>
      <c r="AJ28" s="70"/>
      <c r="AK28" s="70"/>
      <c r="AL28" s="70"/>
      <c r="AM28" s="72"/>
      <c r="AN28" s="72"/>
      <c r="AO28" s="72"/>
      <c r="AMF28"/>
      <c r="AMG28"/>
      <c r="AMH28"/>
      <c r="AMI28"/>
      <c r="AMJ28"/>
    </row>
    <row r="29" spans="1:1024" ht="33.75" customHeight="1" outlineLevel="1" x14ac:dyDescent="0.2">
      <c r="A29" s="2" t="str">
        <f>B29&amp;"-"&amp;COUNTIF($B$24:B29,B29)</f>
        <v>-0</v>
      </c>
      <c r="B29" s="109"/>
      <c r="C29" s="143" t="s">
        <v>12</v>
      </c>
      <c r="D29" s="149" t="s">
        <v>13</v>
      </c>
      <c r="E29" s="145" t="s">
        <v>14</v>
      </c>
      <c r="F29" s="148">
        <v>2.4</v>
      </c>
      <c r="G29" s="106"/>
      <c r="H29" s="106"/>
      <c r="I29" s="28">
        <f t="shared" ref="I29:I61" si="5">IF(F29&lt;&gt;"",TRUNC(G29,2)+TRUNC(H29,2),"")</f>
        <v>0</v>
      </c>
      <c r="J29" s="107"/>
      <c r="K29" s="29">
        <f t="shared" ref="K29:K61" si="6">ROUND(I29*(1+J29),2)</f>
        <v>0</v>
      </c>
      <c r="L29" s="30">
        <f t="shared" ref="L29:L61" si="7">ROUND(K29*F29,2)</f>
        <v>0</v>
      </c>
      <c r="Z29" s="4">
        <f t="shared" si="3"/>
        <v>0</v>
      </c>
      <c r="AA29" s="4">
        <f t="shared" si="4"/>
        <v>0</v>
      </c>
      <c r="AD29" s="55"/>
      <c r="AE29" s="55"/>
      <c r="AM29" s="57"/>
      <c r="AN29" s="57"/>
      <c r="AO29" s="57"/>
      <c r="AP29"/>
    </row>
    <row r="30" spans="1:1024" ht="33.75" customHeight="1" outlineLevel="1" x14ac:dyDescent="0.2">
      <c r="A30" s="2" t="str">
        <f>B30&amp;"-"&amp;COUNTIF($B$24:B30,B30)</f>
        <v>-0</v>
      </c>
      <c r="B30" s="109"/>
      <c r="C30" s="143" t="s">
        <v>118</v>
      </c>
      <c r="D30" s="149" t="s">
        <v>119</v>
      </c>
      <c r="E30" s="145" t="s">
        <v>14</v>
      </c>
      <c r="F30" s="148">
        <v>160.94</v>
      </c>
      <c r="G30" s="106"/>
      <c r="H30" s="106"/>
      <c r="I30" s="28">
        <f t="shared" si="5"/>
        <v>0</v>
      </c>
      <c r="J30" s="107"/>
      <c r="K30" s="29">
        <f t="shared" si="6"/>
        <v>0</v>
      </c>
      <c r="L30" s="30">
        <f t="shared" si="7"/>
        <v>0</v>
      </c>
      <c r="Z30" s="4">
        <f t="shared" si="3"/>
        <v>0</v>
      </c>
      <c r="AA30" s="4">
        <f t="shared" si="4"/>
        <v>0</v>
      </c>
      <c r="AD30" s="55"/>
      <c r="AE30" s="55"/>
      <c r="AM30" s="57"/>
      <c r="AN30" s="57"/>
      <c r="AO30" s="57"/>
      <c r="AP30"/>
    </row>
    <row r="31" spans="1:1024" ht="33.75" customHeight="1" outlineLevel="1" x14ac:dyDescent="0.2">
      <c r="A31" s="2" t="str">
        <f>B31&amp;"-"&amp;COUNTIF($B$24:B31,B31)</f>
        <v>-0</v>
      </c>
      <c r="B31" s="109"/>
      <c r="C31" s="143" t="s">
        <v>120</v>
      </c>
      <c r="D31" s="149" t="s">
        <v>121</v>
      </c>
      <c r="E31" s="145" t="s">
        <v>14</v>
      </c>
      <c r="F31" s="148">
        <v>1844.33</v>
      </c>
      <c r="G31" s="106"/>
      <c r="H31" s="106"/>
      <c r="I31" s="28">
        <f t="shared" si="5"/>
        <v>0</v>
      </c>
      <c r="J31" s="107"/>
      <c r="K31" s="29">
        <f t="shared" si="6"/>
        <v>0</v>
      </c>
      <c r="L31" s="30">
        <f t="shared" si="7"/>
        <v>0</v>
      </c>
      <c r="Z31" s="4">
        <f t="shared" si="3"/>
        <v>0</v>
      </c>
      <c r="AA31" s="4">
        <f t="shared" si="4"/>
        <v>0</v>
      </c>
      <c r="AD31" s="55"/>
      <c r="AE31" s="55"/>
      <c r="AM31" s="57"/>
      <c r="AN31" s="57"/>
      <c r="AO31" s="57"/>
      <c r="AP31"/>
    </row>
    <row r="32" spans="1:1024" ht="33.75" customHeight="1" outlineLevel="1" x14ac:dyDescent="0.2">
      <c r="A32" s="2" t="str">
        <f>B32&amp;"-"&amp;COUNTIF($B$24:B32,B32)</f>
        <v>-0</v>
      </c>
      <c r="B32" s="109"/>
      <c r="C32" s="143" t="s">
        <v>122</v>
      </c>
      <c r="D32" s="149" t="s">
        <v>123</v>
      </c>
      <c r="E32" s="145" t="s">
        <v>14</v>
      </c>
      <c r="F32" s="148">
        <v>847.47</v>
      </c>
      <c r="G32" s="106"/>
      <c r="H32" s="106"/>
      <c r="I32" s="28">
        <f t="shared" si="5"/>
        <v>0</v>
      </c>
      <c r="J32" s="107"/>
      <c r="K32" s="29">
        <f t="shared" si="6"/>
        <v>0</v>
      </c>
      <c r="L32" s="30">
        <f t="shared" si="7"/>
        <v>0</v>
      </c>
      <c r="N32" s="70" t="s">
        <v>7</v>
      </c>
      <c r="Z32" s="4">
        <f t="shared" si="3"/>
        <v>0</v>
      </c>
      <c r="AA32" s="4">
        <f t="shared" si="4"/>
        <v>0</v>
      </c>
      <c r="AD32" s="55"/>
      <c r="AE32" s="55"/>
      <c r="AM32" s="57"/>
      <c r="AN32" s="57"/>
      <c r="AO32" s="57"/>
      <c r="AP32"/>
    </row>
    <row r="33" spans="1:42" ht="33.75" customHeight="1" outlineLevel="1" x14ac:dyDescent="0.2">
      <c r="A33" s="2" t="str">
        <f>B33&amp;"-"&amp;COUNTIF($B$24:B33,B33)</f>
        <v>-0</v>
      </c>
      <c r="B33" s="109"/>
      <c r="C33" s="143" t="s">
        <v>124</v>
      </c>
      <c r="D33" s="149" t="s">
        <v>125</v>
      </c>
      <c r="E33" s="150" t="s">
        <v>14</v>
      </c>
      <c r="F33" s="148">
        <v>50.87</v>
      </c>
      <c r="G33" s="106"/>
      <c r="H33" s="106"/>
      <c r="I33" s="28">
        <f t="shared" si="5"/>
        <v>0</v>
      </c>
      <c r="J33" s="107"/>
      <c r="K33" s="29">
        <f t="shared" si="6"/>
        <v>0</v>
      </c>
      <c r="L33" s="30">
        <f t="shared" si="7"/>
        <v>0</v>
      </c>
      <c r="N33" s="70" t="s">
        <v>8</v>
      </c>
      <c r="Z33" s="4">
        <f t="shared" si="3"/>
        <v>0</v>
      </c>
      <c r="AA33" s="4">
        <f t="shared" si="4"/>
        <v>0</v>
      </c>
      <c r="AD33" s="55"/>
      <c r="AE33" s="55"/>
      <c r="AM33" s="57"/>
      <c r="AN33" s="57"/>
      <c r="AO33" s="57"/>
      <c r="AP33"/>
    </row>
    <row r="34" spans="1:42" ht="33.75" customHeight="1" outlineLevel="1" x14ac:dyDescent="0.2">
      <c r="A34" s="2" t="str">
        <f>B34&amp;"-"&amp;COUNTIF($B$24:B34,B34)</f>
        <v>-0</v>
      </c>
      <c r="B34" s="109"/>
      <c r="C34" s="143" t="s">
        <v>126</v>
      </c>
      <c r="D34" s="149" t="s">
        <v>127</v>
      </c>
      <c r="E34" s="145" t="s">
        <v>14</v>
      </c>
      <c r="F34" s="148">
        <v>233.44</v>
      </c>
      <c r="G34" s="106"/>
      <c r="H34" s="106"/>
      <c r="I34" s="28">
        <f t="shared" si="5"/>
        <v>0</v>
      </c>
      <c r="J34" s="107"/>
      <c r="K34" s="29">
        <f t="shared" si="6"/>
        <v>0</v>
      </c>
      <c r="L34" s="30">
        <f t="shared" si="7"/>
        <v>0</v>
      </c>
      <c r="N34" s="70" t="s">
        <v>15</v>
      </c>
      <c r="Z34" s="4">
        <f t="shared" si="3"/>
        <v>0</v>
      </c>
      <c r="AA34" s="4">
        <f t="shared" si="4"/>
        <v>0</v>
      </c>
      <c r="AD34" s="55"/>
      <c r="AE34" s="55"/>
      <c r="AM34" s="57"/>
      <c r="AN34" s="57"/>
      <c r="AO34" s="57"/>
      <c r="AP34"/>
    </row>
    <row r="35" spans="1:42" ht="33.75" customHeight="1" outlineLevel="1" x14ac:dyDescent="0.2">
      <c r="A35" s="2" t="str">
        <f>B35&amp;"-"&amp;COUNTIF($B$24:B35,B35)</f>
        <v>-0</v>
      </c>
      <c r="B35" s="109"/>
      <c r="C35" s="143" t="s">
        <v>128</v>
      </c>
      <c r="D35" s="149" t="s">
        <v>129</v>
      </c>
      <c r="E35" s="150" t="s">
        <v>14</v>
      </c>
      <c r="F35" s="148">
        <v>26.68</v>
      </c>
      <c r="G35" s="106"/>
      <c r="H35" s="106"/>
      <c r="I35" s="28">
        <f t="shared" si="5"/>
        <v>0</v>
      </c>
      <c r="J35" s="107"/>
      <c r="K35" s="29">
        <f t="shared" si="6"/>
        <v>0</v>
      </c>
      <c r="L35" s="30">
        <f t="shared" si="7"/>
        <v>0</v>
      </c>
      <c r="N35" s="70"/>
      <c r="Z35" s="4">
        <f t="shared" si="3"/>
        <v>0</v>
      </c>
      <c r="AA35" s="4">
        <f t="shared" si="4"/>
        <v>0</v>
      </c>
      <c r="AD35" s="55"/>
      <c r="AE35" s="55"/>
      <c r="AM35" s="57"/>
      <c r="AN35" s="57"/>
      <c r="AO35" s="57"/>
      <c r="AP35"/>
    </row>
    <row r="36" spans="1:42" ht="33.75" customHeight="1" outlineLevel="1" x14ac:dyDescent="0.2">
      <c r="A36" s="2" t="str">
        <f>B36&amp;"-"&amp;COUNTIF($B$24:B36,B36)</f>
        <v>-0</v>
      </c>
      <c r="B36" s="109"/>
      <c r="C36" s="143" t="s">
        <v>130</v>
      </c>
      <c r="D36" s="149" t="s">
        <v>131</v>
      </c>
      <c r="E36" s="145" t="s">
        <v>182</v>
      </c>
      <c r="F36" s="148">
        <v>94.74</v>
      </c>
      <c r="G36" s="106"/>
      <c r="H36" s="106"/>
      <c r="I36" s="28">
        <f t="shared" si="5"/>
        <v>0</v>
      </c>
      <c r="J36" s="107"/>
      <c r="K36" s="29">
        <f t="shared" si="6"/>
        <v>0</v>
      </c>
      <c r="L36" s="30">
        <f t="shared" si="7"/>
        <v>0</v>
      </c>
      <c r="N36" s="70"/>
      <c r="Z36" s="4">
        <f t="shared" si="3"/>
        <v>0</v>
      </c>
      <c r="AA36" s="4">
        <f t="shared" si="4"/>
        <v>0</v>
      </c>
      <c r="AD36" s="55"/>
      <c r="AE36" s="55"/>
      <c r="AM36" s="57"/>
      <c r="AN36" s="57"/>
      <c r="AO36" s="57"/>
      <c r="AP36"/>
    </row>
    <row r="37" spans="1:42" ht="33.75" customHeight="1" outlineLevel="1" x14ac:dyDescent="0.2">
      <c r="A37" s="2" t="str">
        <f>B37&amp;"-"&amp;COUNTIF($B$24:B37,B37)</f>
        <v>-0</v>
      </c>
      <c r="B37" s="109"/>
      <c r="C37" s="143" t="s">
        <v>132</v>
      </c>
      <c r="D37" s="149" t="s">
        <v>133</v>
      </c>
      <c r="E37" s="145" t="s">
        <v>14</v>
      </c>
      <c r="F37" s="148">
        <v>1117.27</v>
      </c>
      <c r="G37" s="106"/>
      <c r="H37" s="106"/>
      <c r="I37" s="28">
        <f t="shared" si="5"/>
        <v>0</v>
      </c>
      <c r="J37" s="107"/>
      <c r="K37" s="29">
        <f t="shared" si="6"/>
        <v>0</v>
      </c>
      <c r="L37" s="30">
        <f t="shared" si="7"/>
        <v>0</v>
      </c>
      <c r="Z37" s="4">
        <f t="shared" si="3"/>
        <v>0</v>
      </c>
      <c r="AA37" s="4">
        <f t="shared" si="4"/>
        <v>0</v>
      </c>
      <c r="AD37" s="55"/>
      <c r="AE37" s="55"/>
      <c r="AM37" s="57"/>
      <c r="AN37" s="57"/>
      <c r="AO37" s="57"/>
      <c r="AP37"/>
    </row>
    <row r="38" spans="1:42" ht="33.75" customHeight="1" outlineLevel="1" x14ac:dyDescent="0.2">
      <c r="A38" s="2" t="str">
        <f>B38&amp;"-"&amp;COUNTIF($B$24:B38,B38)</f>
        <v>-0</v>
      </c>
      <c r="B38" s="109"/>
      <c r="C38" s="143" t="s">
        <v>134</v>
      </c>
      <c r="D38" s="149" t="s">
        <v>135</v>
      </c>
      <c r="E38" s="150" t="s">
        <v>182</v>
      </c>
      <c r="F38" s="148">
        <v>98</v>
      </c>
      <c r="G38" s="106"/>
      <c r="H38" s="106"/>
      <c r="I38" s="28">
        <f t="shared" si="5"/>
        <v>0</v>
      </c>
      <c r="J38" s="107"/>
      <c r="K38" s="29">
        <f t="shared" si="6"/>
        <v>0</v>
      </c>
      <c r="L38" s="30">
        <f t="shared" si="7"/>
        <v>0</v>
      </c>
      <c r="Z38" s="4">
        <f t="shared" si="3"/>
        <v>0</v>
      </c>
      <c r="AA38" s="4">
        <f t="shared" si="4"/>
        <v>0</v>
      </c>
      <c r="AD38" s="55"/>
      <c r="AE38" s="55"/>
      <c r="AM38" s="57"/>
      <c r="AN38" s="57"/>
      <c r="AO38" s="57"/>
      <c r="AP38"/>
    </row>
    <row r="39" spans="1:42" ht="33.75" customHeight="1" outlineLevel="1" x14ac:dyDescent="0.2">
      <c r="A39" s="2" t="str">
        <f>B39&amp;"-"&amp;COUNTIF($B$24:B39,B39)</f>
        <v>-0</v>
      </c>
      <c r="B39" s="109"/>
      <c r="C39" s="143" t="s">
        <v>136</v>
      </c>
      <c r="D39" s="149" t="s">
        <v>137</v>
      </c>
      <c r="E39" s="150" t="s">
        <v>182</v>
      </c>
      <c r="F39" s="148">
        <v>59.25</v>
      </c>
      <c r="G39" s="106"/>
      <c r="H39" s="106"/>
      <c r="I39" s="28">
        <f t="shared" si="5"/>
        <v>0</v>
      </c>
      <c r="J39" s="107"/>
      <c r="K39" s="29">
        <f t="shared" si="6"/>
        <v>0</v>
      </c>
      <c r="L39" s="30">
        <f t="shared" si="7"/>
        <v>0</v>
      </c>
      <c r="Z39" s="4">
        <f t="shared" si="3"/>
        <v>0</v>
      </c>
      <c r="AA39" s="4">
        <f t="shared" si="4"/>
        <v>0</v>
      </c>
      <c r="AD39" s="55"/>
      <c r="AE39" s="55"/>
      <c r="AM39" s="57"/>
      <c r="AN39" s="57"/>
      <c r="AO39" s="57"/>
      <c r="AP39"/>
    </row>
    <row r="40" spans="1:42" ht="33.75" customHeight="1" outlineLevel="1" x14ac:dyDescent="0.2">
      <c r="A40" s="2" t="str">
        <f>B40&amp;"-"&amp;COUNTIF($B$24:B40,B40)</f>
        <v>-0</v>
      </c>
      <c r="B40" s="109"/>
      <c r="C40" s="143" t="s">
        <v>138</v>
      </c>
      <c r="D40" s="149" t="s">
        <v>139</v>
      </c>
      <c r="E40" s="145" t="s">
        <v>14</v>
      </c>
      <c r="F40" s="148">
        <v>459.2</v>
      </c>
      <c r="G40" s="106"/>
      <c r="H40" s="106"/>
      <c r="I40" s="28">
        <f t="shared" si="5"/>
        <v>0</v>
      </c>
      <c r="J40" s="107"/>
      <c r="K40" s="29">
        <f t="shared" si="6"/>
        <v>0</v>
      </c>
      <c r="L40" s="30">
        <f t="shared" si="7"/>
        <v>0</v>
      </c>
      <c r="Z40" s="4">
        <f t="shared" si="3"/>
        <v>0</v>
      </c>
      <c r="AA40" s="4">
        <f t="shared" si="4"/>
        <v>0</v>
      </c>
      <c r="AD40" s="55"/>
      <c r="AE40" s="55"/>
      <c r="AM40" s="57"/>
      <c r="AN40" s="57"/>
      <c r="AO40" s="57"/>
      <c r="AP40"/>
    </row>
    <row r="41" spans="1:42" ht="33.75" customHeight="1" outlineLevel="1" x14ac:dyDescent="0.2">
      <c r="A41" s="2" t="str">
        <f>B41&amp;"-"&amp;COUNTIF($B$24:B41,B41)</f>
        <v>-0</v>
      </c>
      <c r="B41" s="109"/>
      <c r="C41" s="143" t="s">
        <v>140</v>
      </c>
      <c r="D41" s="149" t="s">
        <v>141</v>
      </c>
      <c r="E41" s="150" t="s">
        <v>14</v>
      </c>
      <c r="F41" s="148">
        <v>32.67</v>
      </c>
      <c r="G41" s="106"/>
      <c r="H41" s="106"/>
      <c r="I41" s="28">
        <f t="shared" si="5"/>
        <v>0</v>
      </c>
      <c r="J41" s="107"/>
      <c r="K41" s="29">
        <f t="shared" si="6"/>
        <v>0</v>
      </c>
      <c r="L41" s="30">
        <f t="shared" si="7"/>
        <v>0</v>
      </c>
      <c r="Z41" s="4">
        <f t="shared" si="3"/>
        <v>0</v>
      </c>
      <c r="AA41" s="4">
        <f t="shared" si="4"/>
        <v>0</v>
      </c>
      <c r="AD41" s="55"/>
      <c r="AE41" s="55"/>
      <c r="AM41" s="57"/>
      <c r="AN41" s="57"/>
      <c r="AO41" s="57"/>
      <c r="AP41"/>
    </row>
    <row r="42" spans="1:42" ht="33.75" customHeight="1" outlineLevel="1" x14ac:dyDescent="0.2">
      <c r="A42" s="2" t="str">
        <f>B42&amp;"-"&amp;COUNTIF($B$24:B42,B42)</f>
        <v>-0</v>
      </c>
      <c r="B42" s="109"/>
      <c r="C42" s="143" t="s">
        <v>142</v>
      </c>
      <c r="D42" s="149" t="s">
        <v>143</v>
      </c>
      <c r="E42" s="150" t="s">
        <v>14</v>
      </c>
      <c r="F42" s="148">
        <v>52.47</v>
      </c>
      <c r="G42" s="106"/>
      <c r="H42" s="106"/>
      <c r="I42" s="28">
        <f t="shared" si="5"/>
        <v>0</v>
      </c>
      <c r="J42" s="107"/>
      <c r="K42" s="29">
        <f t="shared" si="6"/>
        <v>0</v>
      </c>
      <c r="L42" s="30">
        <f t="shared" si="7"/>
        <v>0</v>
      </c>
      <c r="Z42" s="4">
        <f t="shared" si="3"/>
        <v>0</v>
      </c>
      <c r="AA42" s="4">
        <f t="shared" si="4"/>
        <v>0</v>
      </c>
      <c r="AD42" s="55"/>
      <c r="AE42" s="55"/>
      <c r="AM42" s="57"/>
      <c r="AN42" s="57"/>
      <c r="AO42" s="57"/>
      <c r="AP42"/>
    </row>
    <row r="43" spans="1:42" ht="33.75" customHeight="1" outlineLevel="1" x14ac:dyDescent="0.2">
      <c r="A43" s="2" t="str">
        <f>B43&amp;"-"&amp;COUNTIF($B$24:B43,B43)</f>
        <v>-0</v>
      </c>
      <c r="B43" s="109"/>
      <c r="C43" s="143" t="s">
        <v>144</v>
      </c>
      <c r="D43" s="149" t="s">
        <v>145</v>
      </c>
      <c r="E43" s="150" t="s">
        <v>14</v>
      </c>
      <c r="F43" s="148">
        <v>1.86</v>
      </c>
      <c r="G43" s="106"/>
      <c r="H43" s="106"/>
      <c r="I43" s="28">
        <f t="shared" si="5"/>
        <v>0</v>
      </c>
      <c r="J43" s="107"/>
      <c r="K43" s="29">
        <f t="shared" si="6"/>
        <v>0</v>
      </c>
      <c r="L43" s="30">
        <f t="shared" si="7"/>
        <v>0</v>
      </c>
      <c r="Z43" s="4">
        <f t="shared" si="3"/>
        <v>0</v>
      </c>
      <c r="AA43" s="4">
        <f t="shared" si="4"/>
        <v>0</v>
      </c>
      <c r="AD43" s="55"/>
      <c r="AE43" s="55"/>
      <c r="AM43" s="57"/>
      <c r="AN43" s="57"/>
      <c r="AO43" s="57"/>
      <c r="AP43"/>
    </row>
    <row r="44" spans="1:42" ht="33.75" customHeight="1" outlineLevel="1" x14ac:dyDescent="0.2">
      <c r="A44" s="2" t="str">
        <f>B44&amp;"-"&amp;COUNTIF($B$24:B44,B44)</f>
        <v>-0</v>
      </c>
      <c r="B44" s="109"/>
      <c r="C44" s="143" t="s">
        <v>146</v>
      </c>
      <c r="D44" s="149" t="s">
        <v>147</v>
      </c>
      <c r="E44" s="145" t="s">
        <v>183</v>
      </c>
      <c r="F44" s="148">
        <v>10</v>
      </c>
      <c r="G44" s="106"/>
      <c r="H44" s="106"/>
      <c r="I44" s="28">
        <f t="shared" si="5"/>
        <v>0</v>
      </c>
      <c r="J44" s="107"/>
      <c r="K44" s="29">
        <f t="shared" si="6"/>
        <v>0</v>
      </c>
      <c r="L44" s="30">
        <f t="shared" si="7"/>
        <v>0</v>
      </c>
      <c r="Z44" s="4">
        <f t="shared" si="3"/>
        <v>0</v>
      </c>
      <c r="AA44" s="4">
        <f t="shared" si="4"/>
        <v>0</v>
      </c>
      <c r="AD44" s="55"/>
      <c r="AE44" s="55"/>
      <c r="AM44" s="57"/>
      <c r="AN44" s="57"/>
      <c r="AO44" s="57"/>
      <c r="AP44"/>
    </row>
    <row r="45" spans="1:42" ht="33.75" customHeight="1" outlineLevel="1" x14ac:dyDescent="0.2">
      <c r="A45" s="2" t="str">
        <f>B45&amp;"-"&amp;COUNTIF($B$24:B45,B45)</f>
        <v>-0</v>
      </c>
      <c r="B45" s="109"/>
      <c r="C45" s="143" t="s">
        <v>148</v>
      </c>
      <c r="D45" s="149" t="s">
        <v>149</v>
      </c>
      <c r="E45" s="145" t="s">
        <v>183</v>
      </c>
      <c r="F45" s="148">
        <v>10</v>
      </c>
      <c r="G45" s="106"/>
      <c r="H45" s="106"/>
      <c r="I45" s="28">
        <f t="shared" si="5"/>
        <v>0</v>
      </c>
      <c r="J45" s="107"/>
      <c r="K45" s="29">
        <f t="shared" si="6"/>
        <v>0</v>
      </c>
      <c r="L45" s="30">
        <f t="shared" si="7"/>
        <v>0</v>
      </c>
      <c r="Z45" s="4">
        <f t="shared" si="3"/>
        <v>0</v>
      </c>
      <c r="AA45" s="4">
        <f t="shared" si="4"/>
        <v>0</v>
      </c>
      <c r="AD45" s="55"/>
      <c r="AE45" s="55"/>
      <c r="AM45" s="57"/>
      <c r="AN45" s="57"/>
      <c r="AO45" s="57"/>
      <c r="AP45"/>
    </row>
    <row r="46" spans="1:42" ht="33.75" customHeight="1" outlineLevel="1" x14ac:dyDescent="0.2">
      <c r="A46" s="2" t="str">
        <f>B46&amp;"-"&amp;COUNTIF($B$24:B46,B46)</f>
        <v>-0</v>
      </c>
      <c r="B46" s="109"/>
      <c r="C46" s="143" t="s">
        <v>150</v>
      </c>
      <c r="D46" s="147" t="s">
        <v>151</v>
      </c>
      <c r="E46" s="145" t="s">
        <v>183</v>
      </c>
      <c r="F46" s="148">
        <v>200</v>
      </c>
      <c r="G46" s="106"/>
      <c r="H46" s="106"/>
      <c r="I46" s="28">
        <f t="shared" si="5"/>
        <v>0</v>
      </c>
      <c r="J46" s="107"/>
      <c r="K46" s="29">
        <f t="shared" si="6"/>
        <v>0</v>
      </c>
      <c r="L46" s="30">
        <f t="shared" si="7"/>
        <v>0</v>
      </c>
      <c r="Z46" s="4">
        <f t="shared" si="3"/>
        <v>0</v>
      </c>
      <c r="AA46" s="4">
        <f t="shared" si="4"/>
        <v>0</v>
      </c>
      <c r="AD46" s="55"/>
      <c r="AE46" s="55"/>
      <c r="AM46" s="57"/>
      <c r="AN46" s="57"/>
      <c r="AO46" s="57"/>
      <c r="AP46"/>
    </row>
    <row r="47" spans="1:42" ht="33.75" customHeight="1" outlineLevel="1" x14ac:dyDescent="0.2">
      <c r="A47" s="2" t="str">
        <f>B47&amp;"-"&amp;COUNTIF($B$24:B47,B47)</f>
        <v>-0</v>
      </c>
      <c r="B47" s="109"/>
      <c r="C47" s="143" t="s">
        <v>152</v>
      </c>
      <c r="D47" s="147" t="s">
        <v>153</v>
      </c>
      <c r="E47" s="145" t="s">
        <v>182</v>
      </c>
      <c r="F47" s="148">
        <v>500</v>
      </c>
      <c r="G47" s="106"/>
      <c r="H47" s="106"/>
      <c r="I47" s="28">
        <f t="shared" si="5"/>
        <v>0</v>
      </c>
      <c r="J47" s="107"/>
      <c r="K47" s="29">
        <f t="shared" si="6"/>
        <v>0</v>
      </c>
      <c r="L47" s="30">
        <f t="shared" si="7"/>
        <v>0</v>
      </c>
      <c r="Z47" s="4">
        <f t="shared" si="3"/>
        <v>0</v>
      </c>
      <c r="AA47" s="4">
        <f t="shared" si="4"/>
        <v>0</v>
      </c>
      <c r="AD47" s="55"/>
      <c r="AE47" s="55"/>
      <c r="AM47" s="57"/>
      <c r="AN47" s="57"/>
      <c r="AO47" s="57"/>
      <c r="AP47"/>
    </row>
    <row r="48" spans="1:42" ht="33.75" customHeight="1" outlineLevel="1" x14ac:dyDescent="0.2">
      <c r="A48" s="2" t="str">
        <f>B48&amp;"-"&amp;COUNTIF($B$24:B48,B48)</f>
        <v>-0</v>
      </c>
      <c r="B48" s="109"/>
      <c r="C48" s="143" t="s">
        <v>154</v>
      </c>
      <c r="D48" s="149" t="s">
        <v>155</v>
      </c>
      <c r="E48" s="150" t="s">
        <v>183</v>
      </c>
      <c r="F48" s="148">
        <v>2</v>
      </c>
      <c r="G48" s="106"/>
      <c r="H48" s="106"/>
      <c r="I48" s="28">
        <f t="shared" si="5"/>
        <v>0</v>
      </c>
      <c r="J48" s="107"/>
      <c r="K48" s="29">
        <f t="shared" si="6"/>
        <v>0</v>
      </c>
      <c r="L48" s="30">
        <f t="shared" si="7"/>
        <v>0</v>
      </c>
      <c r="Z48" s="4">
        <f t="shared" si="3"/>
        <v>0</v>
      </c>
      <c r="AA48" s="4">
        <f t="shared" si="4"/>
        <v>0</v>
      </c>
      <c r="AD48" s="55"/>
      <c r="AE48" s="55"/>
      <c r="AM48" s="57"/>
      <c r="AN48" s="57"/>
      <c r="AO48" s="57"/>
      <c r="AP48"/>
    </row>
    <row r="49" spans="1:1024" ht="33.75" customHeight="1" outlineLevel="1" x14ac:dyDescent="0.2">
      <c r="A49" s="2" t="str">
        <f>B49&amp;"-"&amp;COUNTIF($B$24:B49,B49)</f>
        <v>-0</v>
      </c>
      <c r="B49" s="109"/>
      <c r="C49" s="143" t="s">
        <v>156</v>
      </c>
      <c r="D49" s="149" t="s">
        <v>157</v>
      </c>
      <c r="E49" s="145" t="s">
        <v>182</v>
      </c>
      <c r="F49" s="148">
        <v>350</v>
      </c>
      <c r="G49" s="106"/>
      <c r="H49" s="106"/>
      <c r="I49" s="28">
        <f t="shared" si="5"/>
        <v>0</v>
      </c>
      <c r="J49" s="107"/>
      <c r="K49" s="29">
        <f t="shared" si="6"/>
        <v>0</v>
      </c>
      <c r="L49" s="30">
        <f t="shared" si="7"/>
        <v>0</v>
      </c>
      <c r="Z49" s="4">
        <f t="shared" si="3"/>
        <v>0</v>
      </c>
      <c r="AA49" s="4">
        <f t="shared" si="4"/>
        <v>0</v>
      </c>
      <c r="AD49" s="55"/>
      <c r="AE49" s="55"/>
      <c r="AM49" s="57"/>
      <c r="AN49" s="57"/>
      <c r="AO49" s="57"/>
      <c r="AP49"/>
    </row>
    <row r="50" spans="1:1024" ht="33.75" customHeight="1" outlineLevel="1" x14ac:dyDescent="0.2">
      <c r="A50" s="2" t="str">
        <f>B50&amp;"-"&amp;COUNTIF($B$24:B50,B50)</f>
        <v>-0</v>
      </c>
      <c r="B50" s="109"/>
      <c r="C50" s="143" t="s">
        <v>158</v>
      </c>
      <c r="D50" s="149" t="s">
        <v>159</v>
      </c>
      <c r="E50" s="145" t="s">
        <v>16</v>
      </c>
      <c r="F50" s="148">
        <v>27.66</v>
      </c>
      <c r="G50" s="106"/>
      <c r="H50" s="106"/>
      <c r="I50" s="28">
        <f t="shared" si="5"/>
        <v>0</v>
      </c>
      <c r="J50" s="107"/>
      <c r="K50" s="29">
        <f t="shared" si="6"/>
        <v>0</v>
      </c>
      <c r="L50" s="30">
        <f t="shared" si="7"/>
        <v>0</v>
      </c>
      <c r="Z50" s="4">
        <f t="shared" si="3"/>
        <v>0</v>
      </c>
      <c r="AA50" s="4">
        <f t="shared" si="4"/>
        <v>0</v>
      </c>
      <c r="AD50" s="55"/>
      <c r="AE50" s="55"/>
      <c r="AM50" s="57"/>
      <c r="AN50" s="57"/>
      <c r="AO50" s="57"/>
      <c r="AP50"/>
    </row>
    <row r="51" spans="1:1024" ht="53.25" customHeight="1" outlineLevel="1" x14ac:dyDescent="0.2">
      <c r="A51" s="2" t="str">
        <f>B51&amp;"-"&amp;COUNTIF($B$24:B51,B51)</f>
        <v>-0</v>
      </c>
      <c r="B51" s="109"/>
      <c r="C51" s="143" t="s">
        <v>160</v>
      </c>
      <c r="D51" s="149" t="s">
        <v>161</v>
      </c>
      <c r="E51" s="150" t="s">
        <v>16</v>
      </c>
      <c r="F51" s="148">
        <v>85.33</v>
      </c>
      <c r="G51" s="106"/>
      <c r="H51" s="106"/>
      <c r="I51" s="28">
        <f t="shared" si="5"/>
        <v>0</v>
      </c>
      <c r="J51" s="107"/>
      <c r="K51" s="29">
        <f t="shared" si="6"/>
        <v>0</v>
      </c>
      <c r="L51" s="30">
        <f t="shared" si="7"/>
        <v>0</v>
      </c>
      <c r="Z51" s="4">
        <f t="shared" si="3"/>
        <v>0</v>
      </c>
      <c r="AA51" s="4">
        <f t="shared" si="4"/>
        <v>0</v>
      </c>
      <c r="AD51" s="55"/>
      <c r="AE51" s="55"/>
      <c r="AM51" s="57"/>
      <c r="AN51" s="57"/>
      <c r="AO51" s="57"/>
      <c r="AP51"/>
    </row>
    <row r="52" spans="1:1024" ht="33.75" customHeight="1" outlineLevel="1" x14ac:dyDescent="0.2">
      <c r="A52" s="2" t="str">
        <f>B52&amp;"-"&amp;COUNTIF($B$24:B52,B52)</f>
        <v>-0</v>
      </c>
      <c r="B52" s="109"/>
      <c r="C52" s="143" t="s">
        <v>162</v>
      </c>
      <c r="D52" s="149" t="s">
        <v>163</v>
      </c>
      <c r="E52" s="150" t="s">
        <v>16</v>
      </c>
      <c r="F52" s="148">
        <v>20</v>
      </c>
      <c r="G52" s="106"/>
      <c r="H52" s="106"/>
      <c r="I52" s="28">
        <f t="shared" si="5"/>
        <v>0</v>
      </c>
      <c r="J52" s="107"/>
      <c r="K52" s="29">
        <f t="shared" si="6"/>
        <v>0</v>
      </c>
      <c r="L52" s="30">
        <f t="shared" si="7"/>
        <v>0</v>
      </c>
      <c r="Z52" s="4">
        <f t="shared" si="3"/>
        <v>0</v>
      </c>
      <c r="AA52" s="4">
        <f t="shared" si="4"/>
        <v>0</v>
      </c>
      <c r="AD52" s="55"/>
      <c r="AE52" s="55"/>
      <c r="AM52" s="57"/>
      <c r="AN52" s="57"/>
      <c r="AO52" s="57"/>
      <c r="AP52"/>
    </row>
    <row r="53" spans="1:1024" ht="33.75" customHeight="1" outlineLevel="1" x14ac:dyDescent="0.2">
      <c r="A53" s="2" t="str">
        <f>B53&amp;"-"&amp;COUNTIF($B$24:B53,B53)</f>
        <v>-0</v>
      </c>
      <c r="B53" s="109"/>
      <c r="C53" s="143" t="s">
        <v>164</v>
      </c>
      <c r="D53" s="149" t="s">
        <v>165</v>
      </c>
      <c r="E53" s="145" t="s">
        <v>16</v>
      </c>
      <c r="F53" s="148">
        <v>149.83000000000001</v>
      </c>
      <c r="G53" s="106"/>
      <c r="H53" s="106"/>
      <c r="I53" s="28">
        <f t="shared" si="5"/>
        <v>0</v>
      </c>
      <c r="J53" s="107"/>
      <c r="K53" s="29">
        <f t="shared" si="6"/>
        <v>0</v>
      </c>
      <c r="L53" s="30">
        <f t="shared" si="7"/>
        <v>0</v>
      </c>
      <c r="Z53" s="4">
        <f t="shared" si="3"/>
        <v>0</v>
      </c>
      <c r="AA53" s="4">
        <f t="shared" si="4"/>
        <v>0</v>
      </c>
      <c r="AD53" s="55"/>
      <c r="AE53" s="55"/>
      <c r="AM53" s="57"/>
      <c r="AN53" s="57"/>
      <c r="AO53" s="57"/>
      <c r="AP53"/>
    </row>
    <row r="54" spans="1:1024" ht="33.75" customHeight="1" outlineLevel="1" x14ac:dyDescent="0.2">
      <c r="A54" s="2" t="str">
        <f>B54&amp;"-"&amp;COUNTIF($B$24:B54,B54)</f>
        <v>-0</v>
      </c>
      <c r="B54" s="109"/>
      <c r="C54" s="143" t="s">
        <v>166</v>
      </c>
      <c r="D54" s="149" t="s">
        <v>167</v>
      </c>
      <c r="E54" s="145" t="s">
        <v>14</v>
      </c>
      <c r="F54" s="148">
        <v>1713.95</v>
      </c>
      <c r="G54" s="106"/>
      <c r="H54" s="106"/>
      <c r="I54" s="28">
        <f t="shared" si="5"/>
        <v>0</v>
      </c>
      <c r="J54" s="107"/>
      <c r="K54" s="29">
        <f t="shared" si="6"/>
        <v>0</v>
      </c>
      <c r="L54" s="30">
        <f t="shared" si="7"/>
        <v>0</v>
      </c>
      <c r="Z54" s="4">
        <f t="shared" si="3"/>
        <v>0</v>
      </c>
      <c r="AA54" s="4">
        <f t="shared" si="4"/>
        <v>0</v>
      </c>
      <c r="AD54" s="55"/>
      <c r="AE54" s="55"/>
      <c r="AM54" s="57"/>
      <c r="AN54" s="57"/>
      <c r="AO54" s="57"/>
      <c r="AP54"/>
    </row>
    <row r="55" spans="1:1024" ht="33.75" customHeight="1" outlineLevel="1" x14ac:dyDescent="0.2">
      <c r="A55" s="2" t="str">
        <f>B55&amp;"-"&amp;COUNTIF($B$24:B55,B55)</f>
        <v>-0</v>
      </c>
      <c r="B55" s="109"/>
      <c r="C55" s="143" t="s">
        <v>168</v>
      </c>
      <c r="D55" s="149" t="s">
        <v>169</v>
      </c>
      <c r="E55" s="145" t="s">
        <v>16</v>
      </c>
      <c r="F55" s="148">
        <v>829.8</v>
      </c>
      <c r="G55" s="106"/>
      <c r="H55" s="106"/>
      <c r="I55" s="28">
        <f t="shared" si="5"/>
        <v>0</v>
      </c>
      <c r="J55" s="107"/>
      <c r="K55" s="29">
        <f t="shared" si="6"/>
        <v>0</v>
      </c>
      <c r="L55" s="30">
        <f t="shared" si="7"/>
        <v>0</v>
      </c>
      <c r="Z55" s="4">
        <f t="shared" si="3"/>
        <v>0</v>
      </c>
      <c r="AA55" s="4">
        <f t="shared" si="4"/>
        <v>0</v>
      </c>
      <c r="AD55" s="55"/>
      <c r="AE55" s="55"/>
      <c r="AM55" s="57"/>
      <c r="AN55" s="57"/>
      <c r="AO55" s="57"/>
      <c r="AP55"/>
    </row>
    <row r="56" spans="1:1024" ht="33.75" customHeight="1" outlineLevel="1" x14ac:dyDescent="0.2">
      <c r="A56" s="2" t="str">
        <f>B56&amp;"-"&amp;COUNTIF($B$24:B56,B56)</f>
        <v>-0</v>
      </c>
      <c r="B56" s="109"/>
      <c r="C56" s="143" t="s">
        <v>170</v>
      </c>
      <c r="D56" s="149" t="s">
        <v>171</v>
      </c>
      <c r="E56" s="145" t="s">
        <v>184</v>
      </c>
      <c r="F56" s="148">
        <v>9957.6</v>
      </c>
      <c r="G56" s="106"/>
      <c r="H56" s="106"/>
      <c r="I56" s="28">
        <f t="shared" si="5"/>
        <v>0</v>
      </c>
      <c r="J56" s="107"/>
      <c r="K56" s="29">
        <f t="shared" si="6"/>
        <v>0</v>
      </c>
      <c r="L56" s="30">
        <f t="shared" si="7"/>
        <v>0</v>
      </c>
      <c r="Z56" s="4">
        <f t="shared" si="3"/>
        <v>0</v>
      </c>
      <c r="AA56" s="4">
        <f t="shared" si="4"/>
        <v>0</v>
      </c>
      <c r="AD56" s="55"/>
      <c r="AE56" s="55"/>
      <c r="AM56" s="57"/>
      <c r="AN56" s="57"/>
      <c r="AO56" s="57"/>
      <c r="AP56"/>
    </row>
    <row r="57" spans="1:1024" ht="33.75" customHeight="1" outlineLevel="1" x14ac:dyDescent="0.2">
      <c r="A57" s="2" t="str">
        <f>B57&amp;"-"&amp;COUNTIF($B$24:B57,B57)</f>
        <v>-0</v>
      </c>
      <c r="B57" s="109"/>
      <c r="C57" s="143" t="s">
        <v>172</v>
      </c>
      <c r="D57" s="149" t="s">
        <v>173</v>
      </c>
      <c r="E57" s="145" t="s">
        <v>14</v>
      </c>
      <c r="F57" s="148">
        <v>9</v>
      </c>
      <c r="G57" s="106"/>
      <c r="H57" s="106"/>
      <c r="I57" s="28">
        <f t="shared" si="5"/>
        <v>0</v>
      </c>
      <c r="J57" s="107"/>
      <c r="K57" s="29">
        <f t="shared" si="6"/>
        <v>0</v>
      </c>
      <c r="L57" s="30">
        <f t="shared" si="7"/>
        <v>0</v>
      </c>
      <c r="Z57" s="4">
        <f t="shared" si="3"/>
        <v>0</v>
      </c>
      <c r="AA57" s="4">
        <f t="shared" si="4"/>
        <v>0</v>
      </c>
      <c r="AD57" s="55"/>
      <c r="AE57" s="55"/>
      <c r="AM57" s="57"/>
      <c r="AN57" s="57"/>
      <c r="AO57" s="57"/>
      <c r="AP57"/>
    </row>
    <row r="58" spans="1:1024" ht="33.75" customHeight="1" outlineLevel="1" x14ac:dyDescent="0.2">
      <c r="A58" s="2" t="str">
        <f>B58&amp;"-"&amp;COUNTIF($B$24:B58,B58)</f>
        <v>-0</v>
      </c>
      <c r="B58" s="109"/>
      <c r="C58" s="143" t="s">
        <v>174</v>
      </c>
      <c r="D58" s="149" t="s">
        <v>175</v>
      </c>
      <c r="E58" s="145" t="s">
        <v>14</v>
      </c>
      <c r="F58" s="148">
        <v>9</v>
      </c>
      <c r="G58" s="106"/>
      <c r="H58" s="106"/>
      <c r="I58" s="28">
        <f t="shared" si="5"/>
        <v>0</v>
      </c>
      <c r="J58" s="107"/>
      <c r="K58" s="29">
        <f t="shared" si="6"/>
        <v>0</v>
      </c>
      <c r="L58" s="30">
        <f t="shared" si="7"/>
        <v>0</v>
      </c>
      <c r="Z58" s="4">
        <f t="shared" si="3"/>
        <v>0</v>
      </c>
      <c r="AA58" s="4">
        <f t="shared" si="4"/>
        <v>0</v>
      </c>
      <c r="AD58" s="55"/>
      <c r="AE58" s="55"/>
      <c r="AM58" s="57"/>
      <c r="AN58" s="57"/>
      <c r="AO58" s="57"/>
      <c r="AP58"/>
    </row>
    <row r="59" spans="1:1024" ht="33.75" customHeight="1" outlineLevel="1" x14ac:dyDescent="0.2">
      <c r="A59" s="2" t="str">
        <f>B59&amp;"-"&amp;COUNTIF($B$24:B59,B59)</f>
        <v>-0</v>
      </c>
      <c r="B59" s="109"/>
      <c r="C59" s="143" t="s">
        <v>176</v>
      </c>
      <c r="D59" s="149" t="s">
        <v>177</v>
      </c>
      <c r="E59" s="145" t="s">
        <v>14</v>
      </c>
      <c r="F59" s="148">
        <v>5</v>
      </c>
      <c r="G59" s="106"/>
      <c r="H59" s="106"/>
      <c r="I59" s="28">
        <f t="shared" si="5"/>
        <v>0</v>
      </c>
      <c r="J59" s="107"/>
      <c r="K59" s="29">
        <f t="shared" si="6"/>
        <v>0</v>
      </c>
      <c r="L59" s="30">
        <f t="shared" si="7"/>
        <v>0</v>
      </c>
      <c r="Z59" s="4">
        <f t="shared" si="3"/>
        <v>0</v>
      </c>
      <c r="AA59" s="4">
        <f t="shared" si="4"/>
        <v>0</v>
      </c>
      <c r="AD59" s="55"/>
      <c r="AE59" s="55"/>
      <c r="AM59" s="57"/>
      <c r="AN59" s="57"/>
      <c r="AO59" s="57"/>
      <c r="AP59"/>
    </row>
    <row r="60" spans="1:1024" ht="33.75" customHeight="1" outlineLevel="1" x14ac:dyDescent="0.2">
      <c r="A60" s="2" t="str">
        <f>B60&amp;"-"&amp;COUNTIF($B$24:B60,B60)</f>
        <v>-0</v>
      </c>
      <c r="B60" s="109"/>
      <c r="C60" s="143" t="s">
        <v>178</v>
      </c>
      <c r="D60" s="149" t="s">
        <v>179</v>
      </c>
      <c r="E60" s="145" t="s">
        <v>183</v>
      </c>
      <c r="F60" s="148">
        <v>1</v>
      </c>
      <c r="G60" s="106"/>
      <c r="H60" s="106"/>
      <c r="I60" s="28">
        <f t="shared" si="5"/>
        <v>0</v>
      </c>
      <c r="J60" s="107"/>
      <c r="K60" s="29">
        <f t="shared" si="6"/>
        <v>0</v>
      </c>
      <c r="L60" s="30">
        <f t="shared" si="7"/>
        <v>0</v>
      </c>
      <c r="Z60" s="4">
        <f t="shared" si="3"/>
        <v>0</v>
      </c>
      <c r="AA60" s="4">
        <f t="shared" si="4"/>
        <v>0</v>
      </c>
      <c r="AD60" s="55"/>
      <c r="AE60" s="55"/>
      <c r="AM60" s="57"/>
      <c r="AN60" s="57"/>
      <c r="AO60" s="57"/>
      <c r="AP60"/>
    </row>
    <row r="61" spans="1:1024" ht="33.75" customHeight="1" outlineLevel="1" thickBot="1" x14ac:dyDescent="0.25">
      <c r="A61" s="2" t="str">
        <f>B61&amp;"-"&amp;COUNTIF($B$24:B61,B61)</f>
        <v>-0</v>
      </c>
      <c r="B61" s="109"/>
      <c r="C61" s="143" t="s">
        <v>180</v>
      </c>
      <c r="D61" s="149" t="s">
        <v>181</v>
      </c>
      <c r="E61" s="150" t="s">
        <v>183</v>
      </c>
      <c r="F61" s="148">
        <v>1</v>
      </c>
      <c r="G61" s="106"/>
      <c r="H61" s="106"/>
      <c r="I61" s="28">
        <f t="shared" si="5"/>
        <v>0</v>
      </c>
      <c r="J61" s="107"/>
      <c r="K61" s="29">
        <f t="shared" si="6"/>
        <v>0</v>
      </c>
      <c r="L61" s="30">
        <f t="shared" si="7"/>
        <v>0</v>
      </c>
      <c r="Z61" s="4">
        <f t="shared" si="3"/>
        <v>0</v>
      </c>
      <c r="AA61" s="4">
        <f t="shared" si="4"/>
        <v>0</v>
      </c>
      <c r="AD61" s="55"/>
      <c r="AE61" s="55"/>
      <c r="AM61" s="57"/>
      <c r="AN61" s="57"/>
      <c r="AO61" s="57"/>
      <c r="AP61"/>
    </row>
    <row r="62" spans="1:1024" ht="15.75" thickBot="1" x14ac:dyDescent="0.25">
      <c r="B62" s="109"/>
      <c r="C62" s="73"/>
      <c r="D62" s="53"/>
      <c r="E62" s="36"/>
      <c r="F62" s="74"/>
      <c r="G62" s="74"/>
      <c r="H62" s="74"/>
      <c r="I62" s="32"/>
      <c r="J62" s="33"/>
      <c r="K62" s="34" t="s">
        <v>9</v>
      </c>
      <c r="L62" s="34">
        <f>SUM(L29:L61)</f>
        <v>0</v>
      </c>
      <c r="M62" s="35" t="e">
        <f>L62/$L$535</f>
        <v>#DIV/0!</v>
      </c>
      <c r="Z62" s="4">
        <f t="shared" si="3"/>
        <v>0</v>
      </c>
      <c r="AA62" s="4">
        <f t="shared" si="4"/>
        <v>0</v>
      </c>
      <c r="AD62" s="55"/>
      <c r="AE62" s="55"/>
      <c r="AM62" s="57"/>
      <c r="AN62" s="57"/>
      <c r="AO62" s="57"/>
      <c r="AP62"/>
    </row>
    <row r="63" spans="1:1024" s="1" customFormat="1" ht="15.75" thickBot="1" x14ac:dyDescent="0.3">
      <c r="B63" s="109"/>
      <c r="C63" s="62" t="s">
        <v>17</v>
      </c>
      <c r="D63" s="63" t="s">
        <v>187</v>
      </c>
      <c r="E63" s="64"/>
      <c r="F63" s="65"/>
      <c r="G63" s="66"/>
      <c r="H63" s="66"/>
      <c r="I63" s="67"/>
      <c r="J63" s="67"/>
      <c r="K63" s="68"/>
      <c r="L63" s="69"/>
      <c r="M63" s="70"/>
      <c r="N63" s="70"/>
      <c r="O63" s="70"/>
      <c r="P63" s="70"/>
      <c r="Q63" s="70"/>
      <c r="R63" s="70"/>
      <c r="S63" s="70"/>
      <c r="T63" s="70"/>
      <c r="U63" s="70"/>
      <c r="V63" s="70"/>
      <c r="W63" s="70"/>
      <c r="X63" s="70"/>
      <c r="Y63" s="70"/>
      <c r="Z63" s="4">
        <f t="shared" si="3"/>
        <v>0</v>
      </c>
      <c r="AA63" s="4">
        <f t="shared" si="4"/>
        <v>0</v>
      </c>
      <c r="AB63" s="70"/>
      <c r="AC63" s="70"/>
      <c r="AD63" s="70"/>
      <c r="AE63" s="70"/>
      <c r="AF63" s="70"/>
      <c r="AG63" s="70"/>
      <c r="AH63" s="70"/>
      <c r="AI63" s="70"/>
      <c r="AJ63" s="70"/>
      <c r="AK63" s="70"/>
      <c r="AL63" s="70"/>
      <c r="AM63" s="72"/>
      <c r="AN63" s="72"/>
      <c r="AO63" s="72"/>
      <c r="AMF63"/>
      <c r="AMG63"/>
      <c r="AMH63"/>
      <c r="AMI63"/>
      <c r="AMJ63"/>
    </row>
    <row r="64" spans="1:1024" outlineLevel="1" x14ac:dyDescent="0.2">
      <c r="A64" s="2" t="str">
        <f>B64&amp;"-"&amp;COUNTIF($B$24:B64,B64)</f>
        <v>-0</v>
      </c>
      <c r="B64" s="109"/>
      <c r="C64" s="143" t="s">
        <v>18</v>
      </c>
      <c r="D64" s="149" t="s">
        <v>185</v>
      </c>
      <c r="E64" s="145" t="s">
        <v>16</v>
      </c>
      <c r="F64" s="148">
        <v>357.53</v>
      </c>
      <c r="G64" s="106"/>
      <c r="H64" s="106"/>
      <c r="I64" s="28">
        <f t="shared" ref="I64:I65" si="8">IF(F64&lt;&gt;"",TRUNC(G64,2)+TRUNC(H64,2),"")</f>
        <v>0</v>
      </c>
      <c r="J64" s="107"/>
      <c r="K64" s="29">
        <f t="shared" ref="K64:K65" si="9">ROUND(I64*(1+J64),2)</f>
        <v>0</v>
      </c>
      <c r="L64" s="30">
        <f t="shared" ref="L64:L65" si="10">ROUND(K64*F64,2)</f>
        <v>0</v>
      </c>
      <c r="M64" s="124"/>
      <c r="N64" s="124"/>
      <c r="O64" s="124"/>
      <c r="P64" s="124"/>
      <c r="Q64" s="124"/>
      <c r="Z64" s="4">
        <f t="shared" si="3"/>
        <v>0</v>
      </c>
      <c r="AA64" s="4">
        <f t="shared" si="4"/>
        <v>0</v>
      </c>
      <c r="AD64" s="55"/>
      <c r="AE64" s="55"/>
      <c r="AM64" s="57"/>
      <c r="AN64" s="57"/>
      <c r="AO64" s="57"/>
      <c r="AP64"/>
    </row>
    <row r="65" spans="1:1024" ht="15" outlineLevel="1" thickBot="1" x14ac:dyDescent="0.25">
      <c r="A65" s="2" t="str">
        <f>B65&amp;"-"&amp;COUNTIF($B$24:B65,B65)</f>
        <v>-0</v>
      </c>
      <c r="B65" s="109"/>
      <c r="C65" s="143" t="s">
        <v>20</v>
      </c>
      <c r="D65" s="149" t="s">
        <v>186</v>
      </c>
      <c r="E65" s="145" t="s">
        <v>16</v>
      </c>
      <c r="F65" s="148">
        <v>357.53</v>
      </c>
      <c r="G65" s="106"/>
      <c r="H65" s="106"/>
      <c r="I65" s="28">
        <f t="shared" si="8"/>
        <v>0</v>
      </c>
      <c r="J65" s="107"/>
      <c r="K65" s="29">
        <f t="shared" si="9"/>
        <v>0</v>
      </c>
      <c r="L65" s="30">
        <f t="shared" si="10"/>
        <v>0</v>
      </c>
      <c r="M65" s="124"/>
      <c r="N65" s="124"/>
      <c r="O65" s="124"/>
      <c r="P65" s="124"/>
      <c r="Q65" s="124"/>
      <c r="Z65" s="4">
        <f t="shared" si="3"/>
        <v>0</v>
      </c>
      <c r="AA65" s="4">
        <f t="shared" si="4"/>
        <v>0</v>
      </c>
      <c r="AD65" s="55"/>
      <c r="AE65" s="55"/>
      <c r="AM65" s="57"/>
      <c r="AN65" s="57"/>
      <c r="AO65" s="57"/>
      <c r="AP65"/>
    </row>
    <row r="66" spans="1:1024" ht="15.75" thickBot="1" x14ac:dyDescent="0.25">
      <c r="B66" s="109"/>
      <c r="C66" s="73"/>
      <c r="D66" s="83"/>
      <c r="E66" s="31"/>
      <c r="F66" s="74"/>
      <c r="G66" s="152"/>
      <c r="H66" s="152"/>
      <c r="I66" s="32"/>
      <c r="J66" s="33"/>
      <c r="K66" s="37" t="s">
        <v>9</v>
      </c>
      <c r="L66" s="37">
        <f>SUM(L64:L65)</f>
        <v>0</v>
      </c>
      <c r="M66" s="35" t="e">
        <f>L66/$L$535</f>
        <v>#DIV/0!</v>
      </c>
      <c r="Z66" s="4">
        <f t="shared" ref="Z66:Z104" si="11">IF(B66="Ampliação",L66,0)</f>
        <v>0</v>
      </c>
      <c r="AA66" s="4">
        <f t="shared" ref="AA66:AA104" si="12">IF(B66="Reforma",L66,0)</f>
        <v>0</v>
      </c>
      <c r="AD66" s="55"/>
      <c r="AE66" s="55"/>
      <c r="AM66" s="57"/>
      <c r="AN66" s="57"/>
      <c r="AO66" s="57"/>
      <c r="AP66"/>
    </row>
    <row r="67" spans="1:1024" s="1" customFormat="1" ht="15.75" thickBot="1" x14ac:dyDescent="0.3">
      <c r="B67" s="109"/>
      <c r="C67" s="62" t="s">
        <v>22</v>
      </c>
      <c r="D67" s="63" t="s">
        <v>188</v>
      </c>
      <c r="E67" s="64"/>
      <c r="F67" s="65"/>
      <c r="G67" s="66"/>
      <c r="H67" s="66"/>
      <c r="I67" s="67"/>
      <c r="J67" s="67"/>
      <c r="K67" s="68"/>
      <c r="L67" s="69"/>
      <c r="M67" s="70"/>
      <c r="N67" s="70"/>
      <c r="O67" s="70"/>
      <c r="P67" s="70"/>
      <c r="Q67" s="70"/>
      <c r="R67" s="70"/>
      <c r="S67" s="70"/>
      <c r="T67" s="70"/>
      <c r="U67" s="70"/>
      <c r="V67" s="70"/>
      <c r="W67" s="70"/>
      <c r="X67" s="70"/>
      <c r="Y67" s="70"/>
      <c r="Z67" s="4">
        <f t="shared" si="11"/>
        <v>0</v>
      </c>
      <c r="AA67" s="4">
        <f t="shared" si="12"/>
        <v>0</v>
      </c>
      <c r="AB67" s="70"/>
      <c r="AC67" s="70"/>
      <c r="AD67" s="70"/>
      <c r="AE67" s="70"/>
      <c r="AF67" s="70"/>
      <c r="AG67" s="70"/>
      <c r="AH67" s="70"/>
      <c r="AI67" s="70"/>
      <c r="AJ67" s="70"/>
      <c r="AK67" s="70"/>
      <c r="AL67" s="70"/>
      <c r="AM67" s="72"/>
      <c r="AN67" s="72"/>
      <c r="AO67" s="72"/>
      <c r="AMF67"/>
      <c r="AMG67"/>
      <c r="AMH67"/>
      <c r="AMI67"/>
      <c r="AMJ67"/>
    </row>
    <row r="68" spans="1:1024" s="1" customFormat="1" ht="15" x14ac:dyDescent="0.25">
      <c r="B68" s="109"/>
      <c r="C68" s="113" t="s">
        <v>189</v>
      </c>
      <c r="D68" s="114" t="s">
        <v>19</v>
      </c>
      <c r="E68" s="115"/>
      <c r="F68" s="116"/>
      <c r="G68" s="117"/>
      <c r="H68" s="117"/>
      <c r="I68" s="118"/>
      <c r="J68" s="118"/>
      <c r="K68" s="119"/>
      <c r="L68" s="120"/>
      <c r="M68" s="70"/>
      <c r="N68" s="70"/>
      <c r="O68" s="70"/>
      <c r="P68" s="70"/>
      <c r="Q68" s="70"/>
      <c r="R68" s="70"/>
      <c r="S68" s="70"/>
      <c r="T68" s="70"/>
      <c r="U68" s="70"/>
      <c r="V68" s="70"/>
      <c r="W68" s="70"/>
      <c r="X68" s="70"/>
      <c r="Y68" s="70"/>
      <c r="Z68" s="4"/>
      <c r="AA68" s="4"/>
      <c r="AB68" s="70"/>
      <c r="AC68" s="70"/>
      <c r="AD68" s="70"/>
      <c r="AE68" s="70"/>
      <c r="AF68" s="70"/>
      <c r="AG68" s="70"/>
      <c r="AH68" s="70"/>
      <c r="AI68" s="70"/>
      <c r="AJ68" s="70"/>
      <c r="AK68" s="70"/>
      <c r="AL68" s="70"/>
      <c r="AM68" s="72"/>
      <c r="AN68" s="72"/>
      <c r="AO68" s="72"/>
      <c r="AMF68"/>
      <c r="AMG68"/>
      <c r="AMH68"/>
      <c r="AMI68"/>
      <c r="AMJ68"/>
    </row>
    <row r="69" spans="1:1024" ht="42" customHeight="1" outlineLevel="1" x14ac:dyDescent="0.2">
      <c r="A69" s="2" t="str">
        <f>B69&amp;"-"&amp;COUNTIF($B$24:B69,B69)</f>
        <v>-0</v>
      </c>
      <c r="B69" s="109"/>
      <c r="C69" s="143" t="s">
        <v>190</v>
      </c>
      <c r="D69" s="149" t="s">
        <v>215</v>
      </c>
      <c r="E69" s="145" t="s">
        <v>16</v>
      </c>
      <c r="F69" s="148">
        <v>5.0999999999999996</v>
      </c>
      <c r="G69" s="106"/>
      <c r="H69" s="106"/>
      <c r="I69" s="28">
        <f t="shared" ref="I69:I99" si="13">IF(F69&lt;&gt;"",TRUNC(G69,2)+TRUNC(H69,2),"")</f>
        <v>0</v>
      </c>
      <c r="J69" s="107"/>
      <c r="K69" s="29">
        <f t="shared" ref="K69:K99" si="14">ROUND(I69*(1+J69),2)</f>
        <v>0</v>
      </c>
      <c r="L69" s="30">
        <f t="shared" ref="L69:L99" si="15">ROUND(K69*F69,2)</f>
        <v>0</v>
      </c>
      <c r="M69" s="84"/>
      <c r="O69" s="70"/>
      <c r="P69" s="70"/>
      <c r="Q69" s="70"/>
      <c r="R69" s="85"/>
      <c r="S69" s="85"/>
      <c r="T69" s="85"/>
      <c r="U69" s="85"/>
      <c r="Z69" s="4">
        <f t="shared" si="11"/>
        <v>0</v>
      </c>
      <c r="AA69" s="4">
        <f t="shared" si="12"/>
        <v>0</v>
      </c>
      <c r="AD69" s="55"/>
      <c r="AE69" s="55"/>
      <c r="AM69" s="57"/>
      <c r="AN69" s="57"/>
      <c r="AO69" s="57"/>
      <c r="AP69"/>
    </row>
    <row r="70" spans="1:1024" ht="42" customHeight="1" outlineLevel="1" x14ac:dyDescent="0.2">
      <c r="A70" s="2" t="str">
        <f>B70&amp;"-"&amp;COUNTIF($B$24:B70,B70)</f>
        <v>-0</v>
      </c>
      <c r="B70" s="109"/>
      <c r="C70" s="143" t="s">
        <v>191</v>
      </c>
      <c r="D70" s="149" t="s">
        <v>216</v>
      </c>
      <c r="E70" s="145" t="s">
        <v>16</v>
      </c>
      <c r="F70" s="148">
        <v>2</v>
      </c>
      <c r="G70" s="106"/>
      <c r="H70" s="106"/>
      <c r="I70" s="28">
        <f t="shared" si="13"/>
        <v>0</v>
      </c>
      <c r="J70" s="107"/>
      <c r="K70" s="29">
        <f t="shared" si="14"/>
        <v>0</v>
      </c>
      <c r="L70" s="30">
        <f t="shared" si="15"/>
        <v>0</v>
      </c>
      <c r="M70" s="84"/>
      <c r="O70" s="85"/>
      <c r="P70" s="85"/>
      <c r="Q70" s="85"/>
      <c r="R70" s="85"/>
      <c r="S70" s="85"/>
      <c r="T70" s="85"/>
      <c r="U70" s="85"/>
      <c r="Z70" s="4">
        <f t="shared" si="11"/>
        <v>0</v>
      </c>
      <c r="AA70" s="4">
        <f t="shared" si="12"/>
        <v>0</v>
      </c>
      <c r="AD70" s="55"/>
      <c r="AE70" s="55"/>
      <c r="AM70" s="57"/>
      <c r="AN70" s="57"/>
      <c r="AO70" s="57"/>
      <c r="AP70"/>
    </row>
    <row r="71" spans="1:1024" ht="42" customHeight="1" outlineLevel="1" x14ac:dyDescent="0.2">
      <c r="A71" s="2" t="str">
        <f>B71&amp;"-"&amp;COUNTIF($B$24:B71,B71)</f>
        <v>-0</v>
      </c>
      <c r="B71" s="109"/>
      <c r="C71" s="143" t="s">
        <v>192</v>
      </c>
      <c r="D71" s="149" t="s">
        <v>217</v>
      </c>
      <c r="E71" s="145" t="s">
        <v>14</v>
      </c>
      <c r="F71" s="148">
        <v>11.15</v>
      </c>
      <c r="G71" s="106"/>
      <c r="H71" s="106"/>
      <c r="I71" s="28">
        <f t="shared" si="13"/>
        <v>0</v>
      </c>
      <c r="J71" s="107"/>
      <c r="K71" s="29">
        <f t="shared" si="14"/>
        <v>0</v>
      </c>
      <c r="L71" s="30">
        <f t="shared" si="15"/>
        <v>0</v>
      </c>
      <c r="Z71" s="4">
        <f t="shared" si="11"/>
        <v>0</v>
      </c>
      <c r="AA71" s="4">
        <f t="shared" si="12"/>
        <v>0</v>
      </c>
      <c r="AD71" s="55"/>
      <c r="AE71" s="55"/>
      <c r="AM71" s="57"/>
      <c r="AN71" s="57"/>
      <c r="AO71" s="57"/>
      <c r="AP71"/>
    </row>
    <row r="72" spans="1:1024" ht="42" customHeight="1" outlineLevel="1" x14ac:dyDescent="0.2">
      <c r="A72" s="2" t="str">
        <f>B72&amp;"-"&amp;COUNTIF($B$24:B72,B72)</f>
        <v>-0</v>
      </c>
      <c r="B72" s="109"/>
      <c r="C72" s="143" t="s">
        <v>193</v>
      </c>
      <c r="D72" s="147" t="s">
        <v>218</v>
      </c>
      <c r="E72" s="145" t="s">
        <v>219</v>
      </c>
      <c r="F72" s="148">
        <v>196</v>
      </c>
      <c r="G72" s="106"/>
      <c r="H72" s="106"/>
      <c r="I72" s="28">
        <f t="shared" si="13"/>
        <v>0</v>
      </c>
      <c r="J72" s="107"/>
      <c r="K72" s="29">
        <f t="shared" si="14"/>
        <v>0</v>
      </c>
      <c r="L72" s="30">
        <f t="shared" si="15"/>
        <v>0</v>
      </c>
      <c r="Z72" s="4">
        <f t="shared" si="11"/>
        <v>0</v>
      </c>
      <c r="AA72" s="4">
        <f t="shared" si="12"/>
        <v>0</v>
      </c>
      <c r="AD72" s="55"/>
      <c r="AE72" s="55"/>
      <c r="AM72" s="57"/>
      <c r="AN72" s="57"/>
      <c r="AO72" s="57"/>
      <c r="AP72"/>
    </row>
    <row r="73" spans="1:1024" ht="42" customHeight="1" outlineLevel="1" x14ac:dyDescent="0.2">
      <c r="A73" s="2" t="str">
        <f>B73&amp;"-"&amp;COUNTIF($B$24:B73,B73)</f>
        <v>-0</v>
      </c>
      <c r="B73" s="109"/>
      <c r="C73" s="143" t="s">
        <v>194</v>
      </c>
      <c r="D73" s="147" t="s">
        <v>220</v>
      </c>
      <c r="E73" s="145" t="s">
        <v>219</v>
      </c>
      <c r="F73" s="148">
        <v>57</v>
      </c>
      <c r="G73" s="106"/>
      <c r="H73" s="106"/>
      <c r="I73" s="28">
        <f t="shared" si="13"/>
        <v>0</v>
      </c>
      <c r="J73" s="107"/>
      <c r="K73" s="29">
        <f t="shared" si="14"/>
        <v>0</v>
      </c>
      <c r="L73" s="30">
        <f t="shared" si="15"/>
        <v>0</v>
      </c>
      <c r="Z73" s="4">
        <f t="shared" si="11"/>
        <v>0</v>
      </c>
      <c r="AA73" s="4">
        <f t="shared" si="12"/>
        <v>0</v>
      </c>
      <c r="AD73" s="55"/>
      <c r="AE73" s="55"/>
      <c r="AM73" s="57"/>
      <c r="AN73" s="57"/>
      <c r="AO73" s="57"/>
      <c r="AP73"/>
    </row>
    <row r="74" spans="1:1024" ht="42" customHeight="1" outlineLevel="1" x14ac:dyDescent="0.2">
      <c r="A74" s="2"/>
      <c r="B74" s="109"/>
      <c r="C74" s="143" t="s">
        <v>195</v>
      </c>
      <c r="D74" s="147" t="s">
        <v>221</v>
      </c>
      <c r="E74" s="145" t="s">
        <v>16</v>
      </c>
      <c r="F74" s="148">
        <v>3.5</v>
      </c>
      <c r="G74" s="106"/>
      <c r="H74" s="106"/>
      <c r="I74" s="28">
        <f t="shared" si="13"/>
        <v>0</v>
      </c>
      <c r="J74" s="107"/>
      <c r="K74" s="29">
        <f t="shared" si="14"/>
        <v>0</v>
      </c>
      <c r="L74" s="30">
        <f t="shared" si="15"/>
        <v>0</v>
      </c>
      <c r="Z74" s="4"/>
      <c r="AA74" s="4"/>
      <c r="AD74" s="55"/>
      <c r="AE74" s="55"/>
      <c r="AM74" s="57"/>
      <c r="AN74" s="57"/>
      <c r="AO74" s="57"/>
      <c r="AP74"/>
    </row>
    <row r="75" spans="1:1024" ht="42" customHeight="1" outlineLevel="1" x14ac:dyDescent="0.2">
      <c r="A75" s="2"/>
      <c r="B75" s="109"/>
      <c r="C75" s="143" t="s">
        <v>196</v>
      </c>
      <c r="D75" s="149" t="s">
        <v>222</v>
      </c>
      <c r="E75" s="145" t="s">
        <v>14</v>
      </c>
      <c r="F75" s="148">
        <v>14.6</v>
      </c>
      <c r="G75" s="106"/>
      <c r="H75" s="106"/>
      <c r="I75" s="28">
        <f t="shared" si="13"/>
        <v>0</v>
      </c>
      <c r="J75" s="107"/>
      <c r="K75" s="29">
        <f t="shared" si="14"/>
        <v>0</v>
      </c>
      <c r="L75" s="30">
        <f t="shared" si="15"/>
        <v>0</v>
      </c>
      <c r="Z75" s="4"/>
      <c r="AA75" s="4"/>
      <c r="AD75" s="55"/>
      <c r="AE75" s="55"/>
      <c r="AM75" s="57"/>
      <c r="AN75" s="57"/>
      <c r="AO75" s="57"/>
      <c r="AP75"/>
    </row>
    <row r="76" spans="1:1024" ht="42" customHeight="1" outlineLevel="1" x14ac:dyDescent="0.2">
      <c r="A76" s="2"/>
      <c r="B76" s="109"/>
      <c r="C76" s="143" t="s">
        <v>197</v>
      </c>
      <c r="D76" s="147" t="s">
        <v>223</v>
      </c>
      <c r="E76" s="145" t="s">
        <v>219</v>
      </c>
      <c r="F76" s="148">
        <v>9</v>
      </c>
      <c r="G76" s="106"/>
      <c r="H76" s="106"/>
      <c r="I76" s="28">
        <f t="shared" si="13"/>
        <v>0</v>
      </c>
      <c r="J76" s="107"/>
      <c r="K76" s="29">
        <f t="shared" si="14"/>
        <v>0</v>
      </c>
      <c r="L76" s="30">
        <f t="shared" si="15"/>
        <v>0</v>
      </c>
      <c r="Z76" s="4"/>
      <c r="AA76" s="4"/>
      <c r="AD76" s="55"/>
      <c r="AE76" s="55"/>
      <c r="AM76" s="57"/>
      <c r="AN76" s="57"/>
      <c r="AO76" s="57"/>
      <c r="AP76"/>
    </row>
    <row r="77" spans="1:1024" ht="42" customHeight="1" outlineLevel="1" x14ac:dyDescent="0.2">
      <c r="A77" s="2"/>
      <c r="B77" s="109"/>
      <c r="C77" s="143" t="s">
        <v>198</v>
      </c>
      <c r="D77" s="147" t="s">
        <v>224</v>
      </c>
      <c r="E77" s="145" t="s">
        <v>219</v>
      </c>
      <c r="F77" s="148">
        <v>23.5</v>
      </c>
      <c r="G77" s="106"/>
      <c r="H77" s="106"/>
      <c r="I77" s="28">
        <f t="shared" si="13"/>
        <v>0</v>
      </c>
      <c r="J77" s="107"/>
      <c r="K77" s="29">
        <f t="shared" si="14"/>
        <v>0</v>
      </c>
      <c r="L77" s="30">
        <f t="shared" si="15"/>
        <v>0</v>
      </c>
      <c r="Z77" s="4"/>
      <c r="AA77" s="4"/>
      <c r="AD77" s="55"/>
      <c r="AE77" s="55"/>
      <c r="AM77" s="57"/>
      <c r="AN77" s="57"/>
      <c r="AO77" s="57"/>
      <c r="AP77"/>
    </row>
    <row r="78" spans="1:1024" ht="42" customHeight="1" outlineLevel="1" x14ac:dyDescent="0.2">
      <c r="A78" s="2"/>
      <c r="B78" s="109"/>
      <c r="C78" s="143" t="s">
        <v>199</v>
      </c>
      <c r="D78" s="147" t="s">
        <v>225</v>
      </c>
      <c r="E78" s="145" t="s">
        <v>16</v>
      </c>
      <c r="F78" s="148">
        <v>0.8</v>
      </c>
      <c r="G78" s="106"/>
      <c r="H78" s="106"/>
      <c r="I78" s="28">
        <f t="shared" si="13"/>
        <v>0</v>
      </c>
      <c r="J78" s="107"/>
      <c r="K78" s="29">
        <f t="shared" si="14"/>
        <v>0</v>
      </c>
      <c r="L78" s="30">
        <f t="shared" si="15"/>
        <v>0</v>
      </c>
      <c r="Z78" s="4"/>
      <c r="AA78" s="4"/>
      <c r="AD78" s="55"/>
      <c r="AE78" s="55"/>
      <c r="AM78" s="57"/>
      <c r="AN78" s="57"/>
      <c r="AO78" s="57"/>
      <c r="AP78"/>
    </row>
    <row r="79" spans="1:1024" ht="42" customHeight="1" outlineLevel="1" x14ac:dyDescent="0.2">
      <c r="A79" s="2"/>
      <c r="B79" s="109"/>
      <c r="C79" s="143" t="s">
        <v>200</v>
      </c>
      <c r="D79" s="149" t="s">
        <v>226</v>
      </c>
      <c r="E79" s="145" t="s">
        <v>14</v>
      </c>
      <c r="F79" s="148">
        <v>37</v>
      </c>
      <c r="G79" s="106"/>
      <c r="H79" s="106"/>
      <c r="I79" s="28">
        <f t="shared" si="13"/>
        <v>0</v>
      </c>
      <c r="J79" s="107"/>
      <c r="K79" s="29">
        <f t="shared" si="14"/>
        <v>0</v>
      </c>
      <c r="L79" s="30">
        <f t="shared" si="15"/>
        <v>0</v>
      </c>
      <c r="Z79" s="4"/>
      <c r="AA79" s="4"/>
      <c r="AD79" s="55"/>
      <c r="AE79" s="55"/>
      <c r="AM79" s="57"/>
      <c r="AN79" s="57"/>
      <c r="AO79" s="57"/>
      <c r="AP79"/>
    </row>
    <row r="80" spans="1:1024" ht="42" customHeight="1" outlineLevel="1" x14ac:dyDescent="0.2">
      <c r="A80" s="2"/>
      <c r="B80" s="109"/>
      <c r="C80" s="143" t="s">
        <v>201</v>
      </c>
      <c r="D80" s="147" t="s">
        <v>227</v>
      </c>
      <c r="E80" s="145" t="s">
        <v>14</v>
      </c>
      <c r="F80" s="148">
        <v>22.4</v>
      </c>
      <c r="G80" s="106"/>
      <c r="H80" s="106"/>
      <c r="I80" s="28">
        <f t="shared" si="13"/>
        <v>0</v>
      </c>
      <c r="J80" s="107"/>
      <c r="K80" s="29">
        <f t="shared" si="14"/>
        <v>0</v>
      </c>
      <c r="L80" s="30">
        <f t="shared" si="15"/>
        <v>0</v>
      </c>
      <c r="Z80" s="4"/>
      <c r="AA80" s="4"/>
      <c r="AD80" s="55"/>
      <c r="AE80" s="55"/>
      <c r="AM80" s="57"/>
      <c r="AN80" s="57"/>
      <c r="AO80" s="57"/>
      <c r="AP80"/>
    </row>
    <row r="81" spans="1:1024" ht="42" customHeight="1" outlineLevel="1" x14ac:dyDescent="0.2">
      <c r="A81" s="2"/>
      <c r="B81" s="109"/>
      <c r="C81" s="143" t="s">
        <v>202</v>
      </c>
      <c r="D81" s="147" t="s">
        <v>228</v>
      </c>
      <c r="E81" s="145" t="s">
        <v>219</v>
      </c>
      <c r="F81" s="148">
        <v>16</v>
      </c>
      <c r="G81" s="106"/>
      <c r="H81" s="106"/>
      <c r="I81" s="28">
        <f t="shared" si="13"/>
        <v>0</v>
      </c>
      <c r="J81" s="107"/>
      <c r="K81" s="29">
        <f t="shared" si="14"/>
        <v>0</v>
      </c>
      <c r="L81" s="30">
        <f t="shared" si="15"/>
        <v>0</v>
      </c>
      <c r="Z81" s="4"/>
      <c r="AA81" s="4"/>
      <c r="AD81" s="55"/>
      <c r="AE81" s="55"/>
      <c r="AM81" s="57"/>
      <c r="AN81" s="57"/>
      <c r="AO81" s="57"/>
      <c r="AP81"/>
    </row>
    <row r="82" spans="1:1024" ht="42" customHeight="1" outlineLevel="1" x14ac:dyDescent="0.2">
      <c r="A82" s="2"/>
      <c r="B82" s="109"/>
      <c r="C82" s="143" t="s">
        <v>203</v>
      </c>
      <c r="D82" s="147" t="s">
        <v>229</v>
      </c>
      <c r="E82" s="145" t="s">
        <v>219</v>
      </c>
      <c r="F82" s="148">
        <v>46</v>
      </c>
      <c r="G82" s="106"/>
      <c r="H82" s="106"/>
      <c r="I82" s="28">
        <f t="shared" si="13"/>
        <v>0</v>
      </c>
      <c r="J82" s="107"/>
      <c r="K82" s="29">
        <f t="shared" si="14"/>
        <v>0</v>
      </c>
      <c r="L82" s="30">
        <f t="shared" si="15"/>
        <v>0</v>
      </c>
      <c r="Z82" s="4"/>
      <c r="AA82" s="4"/>
      <c r="AD82" s="55"/>
      <c r="AE82" s="55"/>
      <c r="AM82" s="57"/>
      <c r="AN82" s="57"/>
      <c r="AO82" s="57"/>
      <c r="AP82"/>
    </row>
    <row r="83" spans="1:1024" ht="42" customHeight="1" outlineLevel="1" x14ac:dyDescent="0.2">
      <c r="A83" s="2"/>
      <c r="B83" s="109"/>
      <c r="C83" s="143" t="s">
        <v>204</v>
      </c>
      <c r="D83" s="147" t="s">
        <v>230</v>
      </c>
      <c r="E83" s="150" t="s">
        <v>16</v>
      </c>
      <c r="F83" s="148">
        <v>1</v>
      </c>
      <c r="G83" s="106"/>
      <c r="H83" s="106"/>
      <c r="I83" s="28">
        <f t="shared" si="13"/>
        <v>0</v>
      </c>
      <c r="J83" s="107"/>
      <c r="K83" s="29">
        <f t="shared" si="14"/>
        <v>0</v>
      </c>
      <c r="L83" s="30">
        <f t="shared" si="15"/>
        <v>0</v>
      </c>
      <c r="Z83" s="4"/>
      <c r="AA83" s="4"/>
      <c r="AD83" s="55"/>
      <c r="AE83" s="55"/>
      <c r="AM83" s="57"/>
      <c r="AN83" s="57"/>
      <c r="AO83" s="57"/>
      <c r="AP83"/>
    </row>
    <row r="84" spans="1:1024" ht="42" customHeight="1" outlineLevel="1" x14ac:dyDescent="0.2">
      <c r="A84" s="2"/>
      <c r="B84" s="109"/>
      <c r="C84" s="143" t="s">
        <v>205</v>
      </c>
      <c r="D84" s="147" t="s">
        <v>231</v>
      </c>
      <c r="E84" s="145" t="s">
        <v>14</v>
      </c>
      <c r="F84" s="148">
        <v>6.3</v>
      </c>
      <c r="G84" s="106"/>
      <c r="H84" s="106"/>
      <c r="I84" s="28">
        <f t="shared" si="13"/>
        <v>0</v>
      </c>
      <c r="J84" s="107"/>
      <c r="K84" s="29">
        <f t="shared" si="14"/>
        <v>0</v>
      </c>
      <c r="L84" s="30">
        <f t="shared" si="15"/>
        <v>0</v>
      </c>
      <c r="Z84" s="4"/>
      <c r="AA84" s="4"/>
      <c r="AD84" s="55"/>
      <c r="AE84" s="55"/>
      <c r="AM84" s="57"/>
      <c r="AN84" s="57"/>
      <c r="AO84" s="57"/>
      <c r="AP84"/>
    </row>
    <row r="85" spans="1:1024" ht="42" customHeight="1" outlineLevel="1" x14ac:dyDescent="0.2">
      <c r="A85" s="2"/>
      <c r="B85" s="109"/>
      <c r="C85" s="143" t="s">
        <v>206</v>
      </c>
      <c r="D85" s="147" t="s">
        <v>232</v>
      </c>
      <c r="E85" s="145" t="s">
        <v>219</v>
      </c>
      <c r="F85" s="148">
        <v>9</v>
      </c>
      <c r="G85" s="106"/>
      <c r="H85" s="106"/>
      <c r="I85" s="28">
        <f t="shared" si="13"/>
        <v>0</v>
      </c>
      <c r="J85" s="107"/>
      <c r="K85" s="29">
        <f t="shared" si="14"/>
        <v>0</v>
      </c>
      <c r="L85" s="30">
        <f t="shared" si="15"/>
        <v>0</v>
      </c>
      <c r="Z85" s="4"/>
      <c r="AA85" s="4"/>
      <c r="AD85" s="55"/>
      <c r="AE85" s="55"/>
      <c r="AM85" s="57"/>
      <c r="AN85" s="57"/>
      <c r="AO85" s="57"/>
      <c r="AP85"/>
    </row>
    <row r="86" spans="1:1024" ht="42" customHeight="1" outlineLevel="1" x14ac:dyDescent="0.2">
      <c r="A86" s="2"/>
      <c r="B86" s="109"/>
      <c r="C86" s="143" t="s">
        <v>207</v>
      </c>
      <c r="D86" s="147" t="s">
        <v>233</v>
      </c>
      <c r="E86" s="145" t="s">
        <v>219</v>
      </c>
      <c r="F86" s="148">
        <v>16</v>
      </c>
      <c r="G86" s="106"/>
      <c r="H86" s="106"/>
      <c r="I86" s="28">
        <f t="shared" si="13"/>
        <v>0</v>
      </c>
      <c r="J86" s="107"/>
      <c r="K86" s="29">
        <f t="shared" si="14"/>
        <v>0</v>
      </c>
      <c r="L86" s="30">
        <f t="shared" si="15"/>
        <v>0</v>
      </c>
      <c r="Z86" s="4"/>
      <c r="AA86" s="4"/>
      <c r="AD86" s="55"/>
      <c r="AE86" s="55"/>
      <c r="AM86" s="57"/>
      <c r="AN86" s="57"/>
      <c r="AO86" s="57"/>
      <c r="AP86"/>
    </row>
    <row r="87" spans="1:1024" ht="42" customHeight="1" outlineLevel="1" x14ac:dyDescent="0.2">
      <c r="A87" s="2"/>
      <c r="B87" s="109"/>
      <c r="C87" s="143" t="s">
        <v>208</v>
      </c>
      <c r="D87" s="147" t="s">
        <v>234</v>
      </c>
      <c r="E87" s="145" t="s">
        <v>219</v>
      </c>
      <c r="F87" s="148">
        <v>12.5</v>
      </c>
      <c r="G87" s="106"/>
      <c r="H87" s="106"/>
      <c r="I87" s="28">
        <f t="shared" si="13"/>
        <v>0</v>
      </c>
      <c r="J87" s="107"/>
      <c r="K87" s="29">
        <f t="shared" si="14"/>
        <v>0</v>
      </c>
      <c r="L87" s="30">
        <f t="shared" si="15"/>
        <v>0</v>
      </c>
      <c r="Z87" s="4"/>
      <c r="AA87" s="4"/>
      <c r="AD87" s="55"/>
      <c r="AE87" s="55"/>
      <c r="AM87" s="57"/>
      <c r="AN87" s="57"/>
      <c r="AO87" s="57"/>
      <c r="AP87"/>
    </row>
    <row r="88" spans="1:1024" ht="42" customHeight="1" outlineLevel="1" x14ac:dyDescent="0.2">
      <c r="A88" s="2"/>
      <c r="B88" s="109"/>
      <c r="C88" s="143" t="s">
        <v>209</v>
      </c>
      <c r="D88" s="149" t="s">
        <v>235</v>
      </c>
      <c r="E88" s="145" t="s">
        <v>14</v>
      </c>
      <c r="F88" s="148">
        <v>8.5</v>
      </c>
      <c r="G88" s="106"/>
      <c r="H88" s="106"/>
      <c r="I88" s="28">
        <f t="shared" si="13"/>
        <v>0</v>
      </c>
      <c r="J88" s="107"/>
      <c r="K88" s="29">
        <f t="shared" si="14"/>
        <v>0</v>
      </c>
      <c r="L88" s="30">
        <f t="shared" si="15"/>
        <v>0</v>
      </c>
      <c r="Z88" s="4"/>
      <c r="AA88" s="4"/>
      <c r="AD88" s="55"/>
      <c r="AE88" s="55"/>
      <c r="AM88" s="57"/>
      <c r="AN88" s="57"/>
      <c r="AO88" s="57"/>
      <c r="AP88"/>
    </row>
    <row r="89" spans="1:1024" ht="42" customHeight="1" outlineLevel="1" x14ac:dyDescent="0.2">
      <c r="A89" s="2"/>
      <c r="B89" s="109"/>
      <c r="C89" s="143" t="s">
        <v>210</v>
      </c>
      <c r="D89" s="147" t="s">
        <v>236</v>
      </c>
      <c r="E89" s="145" t="s">
        <v>14</v>
      </c>
      <c r="F89" s="148">
        <v>8.5</v>
      </c>
      <c r="G89" s="106"/>
      <c r="H89" s="106"/>
      <c r="I89" s="28">
        <f t="shared" si="13"/>
        <v>0</v>
      </c>
      <c r="J89" s="107"/>
      <c r="K89" s="29">
        <f t="shared" si="14"/>
        <v>0</v>
      </c>
      <c r="L89" s="30">
        <f t="shared" si="15"/>
        <v>0</v>
      </c>
      <c r="Z89" s="4"/>
      <c r="AA89" s="4"/>
      <c r="AD89" s="55"/>
      <c r="AE89" s="55"/>
      <c r="AM89" s="57"/>
      <c r="AN89" s="57"/>
      <c r="AO89" s="57"/>
      <c r="AP89"/>
    </row>
    <row r="90" spans="1:1024" ht="42" customHeight="1" outlineLevel="1" x14ac:dyDescent="0.2">
      <c r="A90" s="2"/>
      <c r="B90" s="109"/>
      <c r="C90" s="143" t="s">
        <v>211</v>
      </c>
      <c r="D90" s="149" t="s">
        <v>237</v>
      </c>
      <c r="E90" s="150" t="s">
        <v>16</v>
      </c>
      <c r="F90" s="148">
        <v>1.1000000000000001</v>
      </c>
      <c r="G90" s="106"/>
      <c r="H90" s="106"/>
      <c r="I90" s="28">
        <f t="shared" si="13"/>
        <v>0</v>
      </c>
      <c r="J90" s="107"/>
      <c r="K90" s="29">
        <f t="shared" si="14"/>
        <v>0</v>
      </c>
      <c r="L90" s="30">
        <f t="shared" si="15"/>
        <v>0</v>
      </c>
      <c r="Z90" s="4"/>
      <c r="AA90" s="4"/>
      <c r="AD90" s="55"/>
      <c r="AE90" s="55"/>
      <c r="AM90" s="57"/>
      <c r="AN90" s="57"/>
      <c r="AO90" s="57"/>
      <c r="AP90"/>
    </row>
    <row r="91" spans="1:1024" ht="42" customHeight="1" outlineLevel="1" x14ac:dyDescent="0.2">
      <c r="A91" s="2"/>
      <c r="B91" s="109"/>
      <c r="C91" s="143" t="s">
        <v>212</v>
      </c>
      <c r="D91" s="149" t="s">
        <v>238</v>
      </c>
      <c r="E91" s="145" t="s">
        <v>219</v>
      </c>
      <c r="F91" s="148">
        <v>70</v>
      </c>
      <c r="G91" s="106"/>
      <c r="H91" s="106"/>
      <c r="I91" s="28">
        <f t="shared" si="13"/>
        <v>0</v>
      </c>
      <c r="J91" s="107"/>
      <c r="K91" s="29">
        <f t="shared" si="14"/>
        <v>0</v>
      </c>
      <c r="L91" s="30">
        <f t="shared" si="15"/>
        <v>0</v>
      </c>
      <c r="Z91" s="4"/>
      <c r="AA91" s="4"/>
      <c r="AD91" s="55"/>
      <c r="AE91" s="55"/>
      <c r="AM91" s="57"/>
      <c r="AN91" s="57"/>
      <c r="AO91" s="57"/>
      <c r="AP91"/>
    </row>
    <row r="92" spans="1:1024" ht="42" customHeight="1" outlineLevel="1" x14ac:dyDescent="0.2">
      <c r="A92" s="2"/>
      <c r="B92" s="109"/>
      <c r="C92" s="143" t="s">
        <v>213</v>
      </c>
      <c r="D92" s="149" t="s">
        <v>239</v>
      </c>
      <c r="E92" s="150" t="s">
        <v>182</v>
      </c>
      <c r="F92" s="148">
        <v>325</v>
      </c>
      <c r="G92" s="106"/>
      <c r="H92" s="106"/>
      <c r="I92" s="28">
        <f t="shared" si="13"/>
        <v>0</v>
      </c>
      <c r="J92" s="107"/>
      <c r="K92" s="29">
        <f t="shared" si="14"/>
        <v>0</v>
      </c>
      <c r="L92" s="30">
        <f t="shared" si="15"/>
        <v>0</v>
      </c>
      <c r="Z92" s="4"/>
      <c r="AA92" s="4"/>
      <c r="AD92" s="55"/>
      <c r="AE92" s="55"/>
      <c r="AM92" s="57"/>
      <c r="AN92" s="57"/>
      <c r="AO92" s="57"/>
      <c r="AP92"/>
    </row>
    <row r="93" spans="1:1024" ht="42" customHeight="1" outlineLevel="1" x14ac:dyDescent="0.2">
      <c r="A93" s="2"/>
      <c r="B93" s="109"/>
      <c r="C93" s="143" t="s">
        <v>214</v>
      </c>
      <c r="D93" s="147" t="s">
        <v>240</v>
      </c>
      <c r="E93" s="145" t="s">
        <v>182</v>
      </c>
      <c r="F93" s="151">
        <v>5</v>
      </c>
      <c r="G93" s="106"/>
      <c r="H93" s="106"/>
      <c r="I93" s="28">
        <f t="shared" si="13"/>
        <v>0</v>
      </c>
      <c r="J93" s="107"/>
      <c r="K93" s="29">
        <f t="shared" si="14"/>
        <v>0</v>
      </c>
      <c r="L93" s="30">
        <f t="shared" si="15"/>
        <v>0</v>
      </c>
      <c r="Z93" s="4"/>
      <c r="AA93" s="4"/>
      <c r="AD93" s="55"/>
      <c r="AE93" s="55"/>
      <c r="AM93" s="57"/>
      <c r="AN93" s="57"/>
      <c r="AO93" s="57"/>
      <c r="AP93"/>
    </row>
    <row r="94" spans="1:1024" s="1" customFormat="1" ht="15" x14ac:dyDescent="0.25">
      <c r="B94" s="109"/>
      <c r="C94" s="113" t="s">
        <v>241</v>
      </c>
      <c r="D94" s="114" t="s">
        <v>21</v>
      </c>
      <c r="E94" s="115"/>
      <c r="F94" s="116"/>
      <c r="G94" s="117"/>
      <c r="H94" s="117"/>
      <c r="I94" s="118"/>
      <c r="J94" s="118"/>
      <c r="K94" s="119"/>
      <c r="L94" s="120"/>
      <c r="M94" s="70"/>
      <c r="N94" s="70"/>
      <c r="O94" s="70"/>
      <c r="P94" s="70"/>
      <c r="Q94" s="70"/>
      <c r="R94" s="70"/>
      <c r="S94" s="70"/>
      <c r="T94" s="70"/>
      <c r="U94" s="70"/>
      <c r="V94" s="70"/>
      <c r="W94" s="70"/>
      <c r="X94" s="70"/>
      <c r="Y94" s="70"/>
      <c r="Z94" s="4"/>
      <c r="AA94" s="4"/>
      <c r="AB94" s="70"/>
      <c r="AC94" s="70"/>
      <c r="AD94" s="70"/>
      <c r="AE94" s="70"/>
      <c r="AF94" s="70"/>
      <c r="AG94" s="70"/>
      <c r="AH94" s="70"/>
      <c r="AI94" s="70"/>
      <c r="AJ94" s="70"/>
      <c r="AK94" s="70"/>
      <c r="AL94" s="70"/>
      <c r="AM94" s="72"/>
      <c r="AN94" s="72"/>
      <c r="AO94" s="72"/>
      <c r="AMF94"/>
      <c r="AMG94"/>
      <c r="AMH94"/>
      <c r="AMI94"/>
      <c r="AMJ94"/>
    </row>
    <row r="95" spans="1:1024" ht="99" customHeight="1" outlineLevel="1" x14ac:dyDescent="0.2">
      <c r="A95" s="2"/>
      <c r="B95" s="109"/>
      <c r="C95" s="143" t="s">
        <v>242</v>
      </c>
      <c r="D95" s="149" t="s">
        <v>245</v>
      </c>
      <c r="E95" s="150" t="s">
        <v>183</v>
      </c>
      <c r="F95" s="148">
        <v>1</v>
      </c>
      <c r="G95" s="106"/>
      <c r="H95" s="106"/>
      <c r="I95" s="28">
        <f t="shared" si="13"/>
        <v>0</v>
      </c>
      <c r="J95" s="107"/>
      <c r="K95" s="29">
        <f t="shared" si="14"/>
        <v>0</v>
      </c>
      <c r="L95" s="30">
        <f t="shared" si="15"/>
        <v>0</v>
      </c>
      <c r="Z95" s="4"/>
      <c r="AA95" s="4"/>
      <c r="AD95" s="55"/>
      <c r="AE95" s="55"/>
      <c r="AM95" s="57"/>
      <c r="AN95" s="57"/>
      <c r="AO95" s="57"/>
      <c r="AP95"/>
    </row>
    <row r="96" spans="1:1024" ht="87" customHeight="1" outlineLevel="1" x14ac:dyDescent="0.2">
      <c r="A96" s="2"/>
      <c r="B96" s="109"/>
      <c r="C96" s="143" t="s">
        <v>243</v>
      </c>
      <c r="D96" s="149" t="s">
        <v>246</v>
      </c>
      <c r="E96" s="150" t="s">
        <v>183</v>
      </c>
      <c r="F96" s="148">
        <v>1</v>
      </c>
      <c r="G96" s="106"/>
      <c r="H96" s="106"/>
      <c r="I96" s="28">
        <f t="shared" si="13"/>
        <v>0</v>
      </c>
      <c r="J96" s="107"/>
      <c r="K96" s="29">
        <f t="shared" si="14"/>
        <v>0</v>
      </c>
      <c r="L96" s="30">
        <f t="shared" si="15"/>
        <v>0</v>
      </c>
      <c r="Z96" s="4"/>
      <c r="AA96" s="4"/>
      <c r="AD96" s="55"/>
      <c r="AE96" s="55"/>
      <c r="AM96" s="57"/>
      <c r="AN96" s="57"/>
      <c r="AO96" s="57"/>
      <c r="AP96"/>
    </row>
    <row r="97" spans="1:1024" ht="90" customHeight="1" outlineLevel="1" x14ac:dyDescent="0.2">
      <c r="A97" s="2"/>
      <c r="B97" s="109"/>
      <c r="C97" s="143" t="s">
        <v>244</v>
      </c>
      <c r="D97" s="149" t="s">
        <v>247</v>
      </c>
      <c r="E97" s="150" t="s">
        <v>183</v>
      </c>
      <c r="F97" s="148">
        <v>1</v>
      </c>
      <c r="G97" s="106"/>
      <c r="H97" s="106"/>
      <c r="I97" s="28">
        <f t="shared" ref="I97" si="16">IF(F97&lt;&gt;"",TRUNC(G97,2)+TRUNC(H97,2),"")</f>
        <v>0</v>
      </c>
      <c r="J97" s="107"/>
      <c r="K97" s="29">
        <f t="shared" ref="K97" si="17">ROUND(I97*(1+J97),2)</f>
        <v>0</v>
      </c>
      <c r="L97" s="30">
        <f t="shared" ref="L97" si="18">ROUND(K97*F97,2)</f>
        <v>0</v>
      </c>
      <c r="Z97" s="4"/>
      <c r="AA97" s="4"/>
      <c r="AD97" s="55"/>
      <c r="AE97" s="55"/>
      <c r="AM97" s="57"/>
      <c r="AN97" s="57"/>
      <c r="AO97" s="57"/>
      <c r="AP97"/>
    </row>
    <row r="98" spans="1:1024" s="1" customFormat="1" ht="15" x14ac:dyDescent="0.25">
      <c r="B98" s="109"/>
      <c r="C98" s="113" t="s">
        <v>1012</v>
      </c>
      <c r="D98" s="114" t="s">
        <v>1013</v>
      </c>
      <c r="E98" s="115"/>
      <c r="F98" s="116"/>
      <c r="G98" s="117"/>
      <c r="H98" s="117"/>
      <c r="I98" s="118"/>
      <c r="J98" s="118"/>
      <c r="K98" s="119"/>
      <c r="L98" s="120"/>
      <c r="M98" s="70"/>
      <c r="N98" s="70"/>
      <c r="O98" s="70"/>
      <c r="P98" s="70"/>
      <c r="Q98" s="70"/>
      <c r="R98" s="70"/>
      <c r="S98" s="70"/>
      <c r="T98" s="70"/>
      <c r="U98" s="70"/>
      <c r="V98" s="70"/>
      <c r="W98" s="70"/>
      <c r="X98" s="70"/>
      <c r="Y98" s="70"/>
      <c r="Z98" s="4"/>
      <c r="AA98" s="4"/>
      <c r="AB98" s="70"/>
      <c r="AC98" s="70"/>
      <c r="AD98" s="70"/>
      <c r="AE98" s="70"/>
      <c r="AF98" s="70"/>
      <c r="AG98" s="70"/>
      <c r="AH98" s="70"/>
      <c r="AI98" s="70"/>
      <c r="AJ98" s="70"/>
      <c r="AK98" s="70"/>
      <c r="AL98" s="70"/>
      <c r="AM98" s="72"/>
      <c r="AN98" s="72"/>
      <c r="AO98" s="72"/>
      <c r="AMF98"/>
      <c r="AMG98"/>
      <c r="AMH98"/>
      <c r="AMI98"/>
      <c r="AMJ98"/>
    </row>
    <row r="99" spans="1:1024" ht="55.5" customHeight="1" outlineLevel="1" thickBot="1" x14ac:dyDescent="0.25">
      <c r="A99" s="2"/>
      <c r="B99" s="109"/>
      <c r="C99" s="143" t="s">
        <v>1014</v>
      </c>
      <c r="D99" s="147" t="s">
        <v>1015</v>
      </c>
      <c r="E99" s="150" t="s">
        <v>14</v>
      </c>
      <c r="F99" s="148">
        <v>30</v>
      </c>
      <c r="G99" s="106"/>
      <c r="H99" s="106"/>
      <c r="I99" s="28">
        <f t="shared" si="13"/>
        <v>0</v>
      </c>
      <c r="J99" s="107"/>
      <c r="K99" s="29">
        <f t="shared" si="14"/>
        <v>0</v>
      </c>
      <c r="L99" s="30">
        <f t="shared" si="15"/>
        <v>0</v>
      </c>
      <c r="Z99" s="4"/>
      <c r="AA99" s="4"/>
      <c r="AD99" s="55"/>
      <c r="AE99" s="55"/>
      <c r="AM99" s="57"/>
      <c r="AN99" s="57"/>
      <c r="AO99" s="57"/>
      <c r="AP99"/>
    </row>
    <row r="100" spans="1:1024" ht="15.75" thickBot="1" x14ac:dyDescent="0.25">
      <c r="B100" s="109"/>
      <c r="C100" s="73"/>
      <c r="D100" s="53"/>
      <c r="E100" s="31"/>
      <c r="F100" s="74"/>
      <c r="G100" s="74"/>
      <c r="H100" s="74"/>
      <c r="I100" s="32"/>
      <c r="J100" s="33"/>
      <c r="K100" s="34" t="s">
        <v>9</v>
      </c>
      <c r="L100" s="34">
        <f>SUM(L95:L99,L69:L93)</f>
        <v>0</v>
      </c>
      <c r="M100" s="35" t="e">
        <f>L100/$L$535</f>
        <v>#DIV/0!</v>
      </c>
      <c r="Z100" s="4">
        <f t="shared" si="11"/>
        <v>0</v>
      </c>
      <c r="AA100" s="4">
        <f t="shared" si="12"/>
        <v>0</v>
      </c>
      <c r="AD100" s="55"/>
      <c r="AE100" s="55"/>
      <c r="AM100" s="57"/>
      <c r="AN100" s="57"/>
      <c r="AO100" s="57"/>
      <c r="AP100"/>
    </row>
    <row r="101" spans="1:1024" s="1" customFormat="1" ht="15.75" thickBot="1" x14ac:dyDescent="0.3">
      <c r="B101" s="109"/>
      <c r="C101" s="62" t="s">
        <v>24</v>
      </c>
      <c r="D101" s="63" t="s">
        <v>23</v>
      </c>
      <c r="E101" s="64"/>
      <c r="F101" s="65"/>
      <c r="G101" s="66"/>
      <c r="H101" s="66"/>
      <c r="I101" s="67"/>
      <c r="J101" s="67"/>
      <c r="K101" s="68"/>
      <c r="L101" s="69"/>
      <c r="M101" s="70"/>
      <c r="N101" s="70"/>
      <c r="O101" s="70"/>
      <c r="P101" s="70"/>
      <c r="Q101" s="70"/>
      <c r="R101" s="70"/>
      <c r="S101" s="70"/>
      <c r="T101" s="70"/>
      <c r="U101" s="70"/>
      <c r="V101" s="70"/>
      <c r="W101" s="70"/>
      <c r="X101" s="70"/>
      <c r="Y101" s="70"/>
      <c r="Z101" s="4">
        <f t="shared" si="11"/>
        <v>0</v>
      </c>
      <c r="AA101" s="4">
        <f t="shared" si="12"/>
        <v>0</v>
      </c>
      <c r="AB101" s="70"/>
      <c r="AC101" s="70"/>
      <c r="AD101" s="70"/>
      <c r="AE101" s="70"/>
      <c r="AF101" s="70"/>
      <c r="AG101" s="70"/>
      <c r="AH101" s="70"/>
      <c r="AI101" s="70"/>
      <c r="AJ101" s="70"/>
      <c r="AK101" s="70"/>
      <c r="AL101" s="70"/>
      <c r="AM101" s="72"/>
      <c r="AN101" s="72"/>
      <c r="AO101" s="72"/>
      <c r="AMF101"/>
      <c r="AMG101"/>
      <c r="AMH101"/>
      <c r="AMI101"/>
      <c r="AMJ101"/>
    </row>
    <row r="102" spans="1:1024" ht="33" customHeight="1" outlineLevel="1" x14ac:dyDescent="0.2">
      <c r="A102" s="2" t="str">
        <f>B102&amp;"-"&amp;COUNTIF($B$24:B102,B102)</f>
        <v>-0</v>
      </c>
      <c r="B102" s="109"/>
      <c r="C102" s="143" t="s">
        <v>25</v>
      </c>
      <c r="D102" s="149" t="s">
        <v>252</v>
      </c>
      <c r="E102" s="145" t="s">
        <v>14</v>
      </c>
      <c r="F102" s="148">
        <v>1117.27</v>
      </c>
      <c r="G102" s="106"/>
      <c r="H102" s="106"/>
      <c r="I102" s="28">
        <f t="shared" ref="I102:I106" si="19">IF(F102&lt;&gt;"",TRUNC(G102,2)+TRUNC(H102,2),"")</f>
        <v>0</v>
      </c>
      <c r="J102" s="107"/>
      <c r="K102" s="29">
        <f t="shared" ref="K102:K106" si="20">ROUND(I102*(1+J102),2)</f>
        <v>0</v>
      </c>
      <c r="L102" s="30">
        <f t="shared" ref="L102:L106" si="21">ROUND(K102*F102,2)</f>
        <v>0</v>
      </c>
      <c r="Z102" s="4">
        <f t="shared" si="11"/>
        <v>0</v>
      </c>
      <c r="AA102" s="4">
        <f t="shared" si="12"/>
        <v>0</v>
      </c>
      <c r="AD102" s="55"/>
      <c r="AE102" s="55"/>
      <c r="AM102" s="57"/>
      <c r="AN102" s="57"/>
      <c r="AO102" s="57"/>
      <c r="AP102"/>
    </row>
    <row r="103" spans="1:1024" ht="29.25" customHeight="1" outlineLevel="1" x14ac:dyDescent="0.2">
      <c r="A103" s="2" t="str">
        <f>B103&amp;"-"&amp;COUNTIF($B$24:B103,B103)</f>
        <v>-0</v>
      </c>
      <c r="B103" s="109"/>
      <c r="C103" s="143" t="s">
        <v>248</v>
      </c>
      <c r="D103" s="149" t="s">
        <v>253</v>
      </c>
      <c r="E103" s="150" t="s">
        <v>182</v>
      </c>
      <c r="F103" s="148">
        <v>50</v>
      </c>
      <c r="G103" s="106"/>
      <c r="H103" s="106"/>
      <c r="I103" s="28">
        <f t="shared" si="19"/>
        <v>0</v>
      </c>
      <c r="J103" s="107"/>
      <c r="K103" s="29">
        <f t="shared" si="20"/>
        <v>0</v>
      </c>
      <c r="L103" s="30">
        <f t="shared" si="21"/>
        <v>0</v>
      </c>
      <c r="Z103" s="4">
        <f t="shared" si="11"/>
        <v>0</v>
      </c>
      <c r="AA103" s="4">
        <f t="shared" si="12"/>
        <v>0</v>
      </c>
      <c r="AD103" s="55"/>
      <c r="AE103" s="55"/>
      <c r="AM103" s="57"/>
      <c r="AN103" s="57"/>
      <c r="AO103" s="57"/>
      <c r="AP103"/>
    </row>
    <row r="104" spans="1:1024" ht="39" customHeight="1" outlineLevel="1" x14ac:dyDescent="0.2">
      <c r="A104" s="2" t="str">
        <f>B104&amp;"-"&amp;COUNTIF($B$24:B104,B104)</f>
        <v>-0</v>
      </c>
      <c r="B104" s="109"/>
      <c r="C104" s="143" t="s">
        <v>249</v>
      </c>
      <c r="D104" s="149" t="s">
        <v>254</v>
      </c>
      <c r="E104" s="145" t="s">
        <v>182</v>
      </c>
      <c r="F104" s="148">
        <v>385.21</v>
      </c>
      <c r="G104" s="106"/>
      <c r="H104" s="106"/>
      <c r="I104" s="28">
        <f t="shared" si="19"/>
        <v>0</v>
      </c>
      <c r="J104" s="107"/>
      <c r="K104" s="29">
        <f t="shared" si="20"/>
        <v>0</v>
      </c>
      <c r="L104" s="30">
        <f t="shared" si="21"/>
        <v>0</v>
      </c>
      <c r="Z104" s="4">
        <f t="shared" si="11"/>
        <v>0</v>
      </c>
      <c r="AA104" s="4">
        <f t="shared" si="12"/>
        <v>0</v>
      </c>
      <c r="AD104" s="55"/>
      <c r="AE104" s="55"/>
      <c r="AM104" s="57"/>
      <c r="AN104" s="57"/>
      <c r="AO104" s="57"/>
      <c r="AP104"/>
    </row>
    <row r="105" spans="1:1024" ht="39" customHeight="1" outlineLevel="1" x14ac:dyDescent="0.2">
      <c r="A105" s="2" t="str">
        <f>B105&amp;"-"&amp;COUNTIF($B$24:B105,B105)</f>
        <v>-0</v>
      </c>
      <c r="B105" s="109"/>
      <c r="C105" s="143" t="s">
        <v>250</v>
      </c>
      <c r="D105" s="149" t="s">
        <v>255</v>
      </c>
      <c r="E105" s="145" t="s">
        <v>182</v>
      </c>
      <c r="F105" s="148">
        <v>385.21</v>
      </c>
      <c r="G105" s="106"/>
      <c r="H105" s="106"/>
      <c r="I105" s="28">
        <f t="shared" si="19"/>
        <v>0</v>
      </c>
      <c r="J105" s="107"/>
      <c r="K105" s="29">
        <f t="shared" si="20"/>
        <v>0</v>
      </c>
      <c r="L105" s="30">
        <f t="shared" si="21"/>
        <v>0</v>
      </c>
      <c r="M105" s="84"/>
      <c r="N105" s="85"/>
      <c r="O105" s="85"/>
      <c r="Z105" s="4">
        <f t="shared" ref="Z105:Z137" si="22">IF(B105="Ampliação",L105,0)</f>
        <v>0</v>
      </c>
      <c r="AA105" s="4">
        <f t="shared" ref="AA105:AA137" si="23">IF(B105="Reforma",L105,0)</f>
        <v>0</v>
      </c>
      <c r="AD105" s="55"/>
      <c r="AE105" s="55"/>
      <c r="AM105" s="57"/>
      <c r="AN105" s="57"/>
      <c r="AO105" s="57"/>
      <c r="AP105"/>
    </row>
    <row r="106" spans="1:1024" ht="26.25" outlineLevel="1" thickBot="1" x14ac:dyDescent="0.25">
      <c r="A106" s="2" t="str">
        <f>B106&amp;"-"&amp;COUNTIF($B$24:B106,B106)</f>
        <v>-0</v>
      </c>
      <c r="B106" s="109"/>
      <c r="C106" s="143" t="s">
        <v>251</v>
      </c>
      <c r="D106" s="149" t="s">
        <v>256</v>
      </c>
      <c r="E106" s="150" t="s">
        <v>14</v>
      </c>
      <c r="F106" s="148">
        <v>17.66</v>
      </c>
      <c r="G106" s="106"/>
      <c r="H106" s="106"/>
      <c r="I106" s="28">
        <f t="shared" si="19"/>
        <v>0</v>
      </c>
      <c r="J106" s="107"/>
      <c r="K106" s="29">
        <f t="shared" si="20"/>
        <v>0</v>
      </c>
      <c r="L106" s="30">
        <f t="shared" si="21"/>
        <v>0</v>
      </c>
      <c r="Z106" s="4">
        <f t="shared" si="22"/>
        <v>0</v>
      </c>
      <c r="AA106" s="4">
        <f t="shared" si="23"/>
        <v>0</v>
      </c>
      <c r="AD106" s="55"/>
      <c r="AE106" s="55"/>
      <c r="AM106" s="57"/>
      <c r="AN106" s="57"/>
      <c r="AO106" s="57"/>
      <c r="AP106"/>
    </row>
    <row r="107" spans="1:1024" ht="15.75" thickBot="1" x14ac:dyDescent="0.25">
      <c r="B107" s="109"/>
      <c r="C107" s="73"/>
      <c r="D107" s="53"/>
      <c r="E107" s="38"/>
      <c r="F107" s="74"/>
      <c r="G107" s="74"/>
      <c r="H107" s="74"/>
      <c r="I107" s="32"/>
      <c r="J107" s="33"/>
      <c r="K107" s="37" t="s">
        <v>9</v>
      </c>
      <c r="L107" s="37">
        <f>SUM(L102:L106)</f>
        <v>0</v>
      </c>
      <c r="M107" s="35" t="e">
        <f>L107/$L$535</f>
        <v>#DIV/0!</v>
      </c>
      <c r="Z107" s="4">
        <f t="shared" si="22"/>
        <v>0</v>
      </c>
      <c r="AA107" s="4">
        <f t="shared" si="23"/>
        <v>0</v>
      </c>
      <c r="AD107" s="55"/>
      <c r="AE107" s="55"/>
      <c r="AM107" s="57"/>
      <c r="AN107" s="57"/>
      <c r="AO107" s="57"/>
      <c r="AP107"/>
    </row>
    <row r="108" spans="1:1024" s="1" customFormat="1" ht="15.75" thickBot="1" x14ac:dyDescent="0.3">
      <c r="B108" s="109"/>
      <c r="C108" s="62" t="s">
        <v>26</v>
      </c>
      <c r="D108" s="63" t="s">
        <v>257</v>
      </c>
      <c r="E108" s="64"/>
      <c r="F108" s="65"/>
      <c r="G108" s="66"/>
      <c r="H108" s="66"/>
      <c r="I108" s="66"/>
      <c r="J108" s="67"/>
      <c r="K108" s="68"/>
      <c r="L108" s="69"/>
      <c r="M108" s="70"/>
      <c r="N108" s="70"/>
      <c r="O108" s="70"/>
      <c r="P108" s="70"/>
      <c r="Q108" s="70"/>
      <c r="R108" s="70"/>
      <c r="S108" s="70"/>
      <c r="T108" s="70"/>
      <c r="U108" s="70"/>
      <c r="V108" s="70"/>
      <c r="W108" s="70"/>
      <c r="X108" s="70"/>
      <c r="Y108" s="70"/>
      <c r="Z108" s="4">
        <f t="shared" si="22"/>
        <v>0</v>
      </c>
      <c r="AA108" s="4">
        <f t="shared" si="23"/>
        <v>0</v>
      </c>
      <c r="AB108" s="70"/>
      <c r="AC108" s="70"/>
      <c r="AD108" s="70"/>
      <c r="AE108" s="70"/>
      <c r="AF108" s="70"/>
      <c r="AG108" s="70"/>
      <c r="AH108" s="70"/>
      <c r="AI108" s="70"/>
      <c r="AJ108" s="70"/>
      <c r="AK108" s="70"/>
      <c r="AL108" s="70"/>
      <c r="AM108" s="72"/>
      <c r="AN108" s="72"/>
      <c r="AO108" s="72"/>
      <c r="AMF108"/>
      <c r="AMG108"/>
      <c r="AMH108"/>
      <c r="AMI108"/>
      <c r="AMJ108"/>
    </row>
    <row r="109" spans="1:1024" ht="48.75" customHeight="1" outlineLevel="1" x14ac:dyDescent="0.2">
      <c r="A109" s="2" t="str">
        <f>B109&amp;"-"&amp;COUNTIF($B$24:B109,B109)</f>
        <v>-0</v>
      </c>
      <c r="B109" s="109"/>
      <c r="C109" s="143" t="s">
        <v>28</v>
      </c>
      <c r="D109" s="149" t="s">
        <v>267</v>
      </c>
      <c r="E109" s="145" t="s">
        <v>14</v>
      </c>
      <c r="F109" s="148">
        <v>1600.65</v>
      </c>
      <c r="G109" s="106"/>
      <c r="H109" s="106"/>
      <c r="I109" s="28">
        <f t="shared" ref="I109:I119" si="24">IF(F109&lt;&gt;"",TRUNC(G109,2)+TRUNC(H109,2),"")</f>
        <v>0</v>
      </c>
      <c r="J109" s="107"/>
      <c r="K109" s="29">
        <f t="shared" ref="K109:K119" si="25">ROUND(I109*(1+J109),2)</f>
        <v>0</v>
      </c>
      <c r="L109" s="30">
        <f t="shared" ref="L109:L119" si="26">ROUND(K109*F109,2)</f>
        <v>0</v>
      </c>
      <c r="M109" s="86"/>
      <c r="N109" s="70"/>
      <c r="O109" s="70"/>
      <c r="Z109" s="4">
        <f t="shared" si="22"/>
        <v>0</v>
      </c>
      <c r="AA109" s="4">
        <f t="shared" si="23"/>
        <v>0</v>
      </c>
      <c r="AD109" s="55"/>
      <c r="AE109" s="55"/>
      <c r="AM109" s="57"/>
      <c r="AN109" s="57"/>
      <c r="AO109" s="57"/>
      <c r="AP109"/>
    </row>
    <row r="110" spans="1:1024" ht="65.25" customHeight="1" outlineLevel="1" x14ac:dyDescent="0.2">
      <c r="A110" s="2"/>
      <c r="B110" s="109"/>
      <c r="C110" s="143" t="s">
        <v>30</v>
      </c>
      <c r="D110" s="149" t="s">
        <v>268</v>
      </c>
      <c r="E110" s="145" t="s">
        <v>14</v>
      </c>
      <c r="F110" s="148">
        <v>392.12</v>
      </c>
      <c r="G110" s="106"/>
      <c r="H110" s="106"/>
      <c r="I110" s="28">
        <f t="shared" si="24"/>
        <v>0</v>
      </c>
      <c r="J110" s="107"/>
      <c r="K110" s="29">
        <f t="shared" si="25"/>
        <v>0</v>
      </c>
      <c r="L110" s="30">
        <f t="shared" si="26"/>
        <v>0</v>
      </c>
      <c r="M110" s="86"/>
      <c r="N110" s="70"/>
      <c r="O110" s="70"/>
      <c r="Z110" s="4"/>
      <c r="AA110" s="4"/>
      <c r="AD110" s="55"/>
      <c r="AE110" s="55"/>
      <c r="AM110" s="57"/>
      <c r="AN110" s="57"/>
      <c r="AO110" s="57"/>
      <c r="AP110"/>
    </row>
    <row r="111" spans="1:1024" ht="42" customHeight="1" outlineLevel="1" x14ac:dyDescent="0.2">
      <c r="A111" s="2"/>
      <c r="B111" s="109"/>
      <c r="C111" s="143" t="s">
        <v>258</v>
      </c>
      <c r="D111" s="149" t="s">
        <v>269</v>
      </c>
      <c r="E111" s="145" t="s">
        <v>14</v>
      </c>
      <c r="F111" s="148">
        <v>45.82</v>
      </c>
      <c r="G111" s="106"/>
      <c r="H111" s="106"/>
      <c r="I111" s="28">
        <f t="shared" si="24"/>
        <v>0</v>
      </c>
      <c r="J111" s="107"/>
      <c r="K111" s="29">
        <f t="shared" si="25"/>
        <v>0</v>
      </c>
      <c r="L111" s="30">
        <f t="shared" si="26"/>
        <v>0</v>
      </c>
      <c r="M111" s="86"/>
      <c r="N111" s="70"/>
      <c r="O111" s="70"/>
      <c r="Z111" s="4"/>
      <c r="AA111" s="4"/>
      <c r="AD111" s="55"/>
      <c r="AE111" s="55"/>
      <c r="AM111" s="57"/>
      <c r="AN111" s="57"/>
      <c r="AO111" s="57"/>
      <c r="AP111"/>
    </row>
    <row r="112" spans="1:1024" outlineLevel="1" x14ac:dyDescent="0.2">
      <c r="A112" s="2"/>
      <c r="B112" s="109"/>
      <c r="C112" s="143" t="s">
        <v>259</v>
      </c>
      <c r="D112" s="149" t="s">
        <v>270</v>
      </c>
      <c r="E112" s="145" t="s">
        <v>182</v>
      </c>
      <c r="F112" s="148">
        <v>16.600000000000001</v>
      </c>
      <c r="G112" s="106"/>
      <c r="H112" s="106"/>
      <c r="I112" s="28">
        <f t="shared" si="24"/>
        <v>0</v>
      </c>
      <c r="J112" s="107"/>
      <c r="K112" s="29">
        <f t="shared" si="25"/>
        <v>0</v>
      </c>
      <c r="L112" s="30">
        <f t="shared" si="26"/>
        <v>0</v>
      </c>
      <c r="M112" s="86"/>
      <c r="N112" s="70"/>
      <c r="O112" s="70"/>
      <c r="Z112" s="4"/>
      <c r="AA112" s="4"/>
      <c r="AD112" s="55"/>
      <c r="AE112" s="55"/>
      <c r="AM112" s="57"/>
      <c r="AN112" s="57"/>
      <c r="AO112" s="57"/>
      <c r="AP112"/>
    </row>
    <row r="113" spans="1:1024" outlineLevel="1" x14ac:dyDescent="0.2">
      <c r="A113" s="2"/>
      <c r="B113" s="109"/>
      <c r="C113" s="143" t="s">
        <v>260</v>
      </c>
      <c r="D113" s="149" t="s">
        <v>271</v>
      </c>
      <c r="E113" s="145" t="s">
        <v>182</v>
      </c>
      <c r="F113" s="148">
        <v>55.65</v>
      </c>
      <c r="G113" s="106"/>
      <c r="H113" s="106"/>
      <c r="I113" s="28">
        <f t="shared" si="24"/>
        <v>0</v>
      </c>
      <c r="J113" s="107"/>
      <c r="K113" s="29">
        <f t="shared" si="25"/>
        <v>0</v>
      </c>
      <c r="L113" s="30">
        <f t="shared" si="26"/>
        <v>0</v>
      </c>
      <c r="M113" s="86"/>
      <c r="N113" s="70"/>
      <c r="O113" s="70"/>
      <c r="Z113" s="4"/>
      <c r="AA113" s="4"/>
      <c r="AD113" s="55"/>
      <c r="AE113" s="55"/>
      <c r="AM113" s="57"/>
      <c r="AN113" s="57"/>
      <c r="AO113" s="57"/>
      <c r="AP113"/>
    </row>
    <row r="114" spans="1:1024" outlineLevel="1" x14ac:dyDescent="0.2">
      <c r="A114" s="2"/>
      <c r="B114" s="109"/>
      <c r="C114" s="143" t="s">
        <v>261</v>
      </c>
      <c r="D114" s="149" t="s">
        <v>272</v>
      </c>
      <c r="E114" s="145" t="s">
        <v>182</v>
      </c>
      <c r="F114" s="148">
        <v>47.2</v>
      </c>
      <c r="G114" s="106"/>
      <c r="H114" s="106"/>
      <c r="I114" s="28">
        <f t="shared" si="24"/>
        <v>0</v>
      </c>
      <c r="J114" s="107"/>
      <c r="K114" s="29">
        <f t="shared" si="25"/>
        <v>0</v>
      </c>
      <c r="L114" s="30">
        <f t="shared" si="26"/>
        <v>0</v>
      </c>
      <c r="M114" s="86"/>
      <c r="N114" s="70"/>
      <c r="O114" s="70"/>
      <c r="Z114" s="4"/>
      <c r="AA114" s="4"/>
      <c r="AD114" s="55"/>
      <c r="AE114" s="55"/>
      <c r="AM114" s="57"/>
      <c r="AN114" s="57"/>
      <c r="AO114" s="57"/>
      <c r="AP114"/>
    </row>
    <row r="115" spans="1:1024" outlineLevel="1" x14ac:dyDescent="0.2">
      <c r="A115" s="2"/>
      <c r="B115" s="109"/>
      <c r="C115" s="143" t="s">
        <v>262</v>
      </c>
      <c r="D115" s="149" t="s">
        <v>273</v>
      </c>
      <c r="E115" s="145" t="s">
        <v>182</v>
      </c>
      <c r="F115" s="148">
        <v>11.9</v>
      </c>
      <c r="G115" s="106"/>
      <c r="H115" s="106"/>
      <c r="I115" s="28">
        <f t="shared" si="24"/>
        <v>0</v>
      </c>
      <c r="J115" s="107"/>
      <c r="K115" s="29">
        <f t="shared" si="25"/>
        <v>0</v>
      </c>
      <c r="L115" s="30">
        <f t="shared" si="26"/>
        <v>0</v>
      </c>
      <c r="M115" s="86"/>
      <c r="N115" s="70"/>
      <c r="O115" s="70"/>
      <c r="Z115" s="4"/>
      <c r="AA115" s="4"/>
      <c r="AD115" s="55"/>
      <c r="AE115" s="55"/>
      <c r="AM115" s="57"/>
      <c r="AN115" s="57"/>
      <c r="AO115" s="57"/>
      <c r="AP115"/>
    </row>
    <row r="116" spans="1:1024" outlineLevel="1" x14ac:dyDescent="0.2">
      <c r="A116" s="2"/>
      <c r="B116" s="109"/>
      <c r="C116" s="143" t="s">
        <v>263</v>
      </c>
      <c r="D116" s="149" t="s">
        <v>274</v>
      </c>
      <c r="E116" s="145" t="s">
        <v>182</v>
      </c>
      <c r="F116" s="148">
        <f>F112</f>
        <v>16.600000000000001</v>
      </c>
      <c r="G116" s="106"/>
      <c r="H116" s="106"/>
      <c r="I116" s="28">
        <f t="shared" si="24"/>
        <v>0</v>
      </c>
      <c r="J116" s="107"/>
      <c r="K116" s="29">
        <f t="shared" si="25"/>
        <v>0</v>
      </c>
      <c r="L116" s="30">
        <f t="shared" si="26"/>
        <v>0</v>
      </c>
      <c r="M116" s="86"/>
      <c r="N116" s="70"/>
      <c r="O116" s="70"/>
      <c r="Z116" s="4"/>
      <c r="AA116" s="4"/>
      <c r="AD116" s="55"/>
      <c r="AE116" s="55"/>
      <c r="AM116" s="57"/>
      <c r="AN116" s="57"/>
      <c r="AO116" s="57"/>
      <c r="AP116"/>
    </row>
    <row r="117" spans="1:1024" outlineLevel="1" x14ac:dyDescent="0.2">
      <c r="A117" s="2"/>
      <c r="B117" s="109"/>
      <c r="C117" s="143" t="s">
        <v>264</v>
      </c>
      <c r="D117" s="149" t="s">
        <v>275</v>
      </c>
      <c r="E117" s="145" t="s">
        <v>182</v>
      </c>
      <c r="F117" s="148">
        <f>F113</f>
        <v>55.65</v>
      </c>
      <c r="G117" s="106"/>
      <c r="H117" s="106"/>
      <c r="I117" s="28">
        <f t="shared" si="24"/>
        <v>0</v>
      </c>
      <c r="J117" s="107"/>
      <c r="K117" s="29">
        <f t="shared" si="25"/>
        <v>0</v>
      </c>
      <c r="L117" s="30">
        <f t="shared" si="26"/>
        <v>0</v>
      </c>
      <c r="M117" s="86"/>
      <c r="N117" s="70"/>
      <c r="O117" s="70"/>
      <c r="Z117" s="4"/>
      <c r="AA117" s="4"/>
      <c r="AD117" s="55"/>
      <c r="AE117" s="55"/>
      <c r="AM117" s="57"/>
      <c r="AN117" s="57"/>
      <c r="AO117" s="57"/>
      <c r="AP117"/>
    </row>
    <row r="118" spans="1:1024" ht="34.5" customHeight="1" outlineLevel="1" x14ac:dyDescent="0.2">
      <c r="A118" s="2"/>
      <c r="B118" s="109"/>
      <c r="C118" s="143" t="s">
        <v>265</v>
      </c>
      <c r="D118" s="149" t="s">
        <v>276</v>
      </c>
      <c r="E118" s="145" t="s">
        <v>182</v>
      </c>
      <c r="F118" s="148">
        <f>ROUND(129.3+92.32+279.52,2)</f>
        <v>501.14</v>
      </c>
      <c r="G118" s="106"/>
      <c r="H118" s="106"/>
      <c r="I118" s="28">
        <f t="shared" si="24"/>
        <v>0</v>
      </c>
      <c r="J118" s="107"/>
      <c r="K118" s="29">
        <f t="shared" si="25"/>
        <v>0</v>
      </c>
      <c r="L118" s="30">
        <f t="shared" si="26"/>
        <v>0</v>
      </c>
      <c r="M118" s="86"/>
      <c r="N118" s="70"/>
      <c r="O118" s="70"/>
      <c r="Z118" s="4"/>
      <c r="AA118" s="4"/>
      <c r="AD118" s="55"/>
      <c r="AE118" s="55"/>
      <c r="AM118" s="57"/>
      <c r="AN118" s="57"/>
      <c r="AO118" s="57"/>
      <c r="AP118"/>
    </row>
    <row r="119" spans="1:1024" ht="26.25" outlineLevel="1" thickBot="1" x14ac:dyDescent="0.25">
      <c r="A119" s="2"/>
      <c r="B119" s="109"/>
      <c r="C119" s="143" t="s">
        <v>266</v>
      </c>
      <c r="D119" s="149" t="s">
        <v>277</v>
      </c>
      <c r="E119" s="145" t="s">
        <v>14</v>
      </c>
      <c r="F119" s="148">
        <f>ROUND(5*7.14,2)</f>
        <v>35.700000000000003</v>
      </c>
      <c r="G119" s="106"/>
      <c r="H119" s="106"/>
      <c r="I119" s="28">
        <f t="shared" si="24"/>
        <v>0</v>
      </c>
      <c r="J119" s="107"/>
      <c r="K119" s="29">
        <f t="shared" si="25"/>
        <v>0</v>
      </c>
      <c r="L119" s="30">
        <f t="shared" si="26"/>
        <v>0</v>
      </c>
      <c r="M119" s="86"/>
      <c r="N119" s="70"/>
      <c r="O119" s="70"/>
      <c r="Z119" s="4"/>
      <c r="AA119" s="4"/>
      <c r="AD119" s="55"/>
      <c r="AE119" s="55"/>
      <c r="AM119" s="57"/>
      <c r="AN119" s="57"/>
      <c r="AO119" s="57"/>
      <c r="AP119"/>
    </row>
    <row r="120" spans="1:1024" ht="15.75" thickBot="1" x14ac:dyDescent="0.25">
      <c r="B120" s="109"/>
      <c r="C120" s="88"/>
      <c r="D120" s="53"/>
      <c r="E120" s="31"/>
      <c r="F120" s="74"/>
      <c r="G120" s="74"/>
      <c r="H120" s="74"/>
      <c r="I120" s="32"/>
      <c r="J120" s="33"/>
      <c r="K120" s="34" t="s">
        <v>9</v>
      </c>
      <c r="L120" s="34">
        <f>SUM(L109:L119)</f>
        <v>0</v>
      </c>
      <c r="M120" s="35" t="e">
        <f>L120/$L$535</f>
        <v>#DIV/0!</v>
      </c>
      <c r="Z120" s="4">
        <f t="shared" si="22"/>
        <v>0</v>
      </c>
      <c r="AA120" s="4">
        <f t="shared" si="23"/>
        <v>0</v>
      </c>
      <c r="AD120" s="55"/>
      <c r="AE120" s="55"/>
      <c r="AM120" s="57"/>
      <c r="AN120" s="57"/>
      <c r="AO120" s="57"/>
      <c r="AP120"/>
    </row>
    <row r="121" spans="1:1024" s="1" customFormat="1" ht="15.75" thickBot="1" x14ac:dyDescent="0.3">
      <c r="B121" s="109"/>
      <c r="C121" s="89" t="s">
        <v>32</v>
      </c>
      <c r="D121" s="63" t="s">
        <v>27</v>
      </c>
      <c r="E121" s="64"/>
      <c r="F121" s="65"/>
      <c r="G121" s="66"/>
      <c r="H121" s="66"/>
      <c r="I121" s="67"/>
      <c r="J121" s="67"/>
      <c r="K121" s="68"/>
      <c r="L121" s="69"/>
      <c r="M121" s="70"/>
      <c r="N121" s="70"/>
      <c r="O121" s="70"/>
      <c r="P121" s="70"/>
      <c r="Q121" s="70"/>
      <c r="R121" s="70"/>
      <c r="S121" s="70"/>
      <c r="T121" s="70"/>
      <c r="U121" s="70"/>
      <c r="V121" s="70"/>
      <c r="W121" s="70"/>
      <c r="X121" s="70"/>
      <c r="Y121" s="70"/>
      <c r="Z121" s="4">
        <f t="shared" si="22"/>
        <v>0</v>
      </c>
      <c r="AA121" s="4">
        <f t="shared" si="23"/>
        <v>0</v>
      </c>
      <c r="AB121" s="70"/>
      <c r="AC121" s="70"/>
      <c r="AD121" s="70"/>
      <c r="AE121" s="70"/>
      <c r="AF121" s="70"/>
      <c r="AG121" s="70"/>
      <c r="AH121" s="70"/>
      <c r="AI121" s="70"/>
      <c r="AJ121" s="70"/>
      <c r="AK121" s="70"/>
      <c r="AL121" s="70"/>
      <c r="AM121" s="72"/>
      <c r="AN121" s="72"/>
      <c r="AO121" s="72"/>
      <c r="AMF121"/>
      <c r="AMG121"/>
      <c r="AMH121"/>
      <c r="AMI121"/>
      <c r="AMJ121"/>
    </row>
    <row r="122" spans="1:1024" x14ac:dyDescent="0.2">
      <c r="A122" s="1"/>
      <c r="B122" s="109"/>
      <c r="C122" s="80" t="s">
        <v>33</v>
      </c>
      <c r="D122" s="75" t="s">
        <v>29</v>
      </c>
      <c r="E122" s="90"/>
      <c r="F122" s="76"/>
      <c r="G122" s="77"/>
      <c r="H122" s="77"/>
      <c r="I122" s="78"/>
      <c r="J122" s="78"/>
      <c r="K122" s="79"/>
      <c r="L122" s="82"/>
      <c r="Z122" s="4">
        <f t="shared" si="22"/>
        <v>0</v>
      </c>
      <c r="AA122" s="4">
        <f t="shared" si="23"/>
        <v>0</v>
      </c>
      <c r="AD122" s="55"/>
      <c r="AE122" s="55"/>
      <c r="AM122" s="57"/>
      <c r="AN122" s="57"/>
      <c r="AO122" s="57"/>
      <c r="AP122"/>
    </row>
    <row r="123" spans="1:1024" ht="31.5" customHeight="1" outlineLevel="1" x14ac:dyDescent="0.2">
      <c r="A123" s="2" t="str">
        <f>B123&amp;"-"&amp;COUNTIF($B$24:B123,B123)</f>
        <v>-0</v>
      </c>
      <c r="B123" s="109"/>
      <c r="C123" s="143" t="s">
        <v>278</v>
      </c>
      <c r="D123" s="149" t="s">
        <v>280</v>
      </c>
      <c r="E123" s="145" t="s">
        <v>182</v>
      </c>
      <c r="F123" s="148">
        <v>740.66</v>
      </c>
      <c r="G123" s="106"/>
      <c r="H123" s="106"/>
      <c r="I123" s="28">
        <f t="shared" ref="I123:I137" si="27">IF(F123&lt;&gt;"",TRUNC(G123,2)+TRUNC(H123,2),"")</f>
        <v>0</v>
      </c>
      <c r="J123" s="107"/>
      <c r="K123" s="29">
        <f t="shared" ref="K123:K137" si="28">ROUND(I123*(1+J123),2)</f>
        <v>0</v>
      </c>
      <c r="L123" s="30">
        <f t="shared" ref="L123:L137" si="29">ROUND(K123*F123,2)</f>
        <v>0</v>
      </c>
      <c r="Z123" s="4">
        <f>IF(B123="Ampliação",L123,0)</f>
        <v>0</v>
      </c>
      <c r="AA123" s="4">
        <f>IF(B123="Reforma",L123,0)</f>
        <v>0</v>
      </c>
      <c r="AD123" s="55"/>
      <c r="AE123" s="55"/>
      <c r="AM123" s="57"/>
      <c r="AN123" s="57"/>
      <c r="AO123" s="57"/>
      <c r="AP123"/>
    </row>
    <row r="124" spans="1:1024" ht="42.75" customHeight="1" outlineLevel="1" thickBot="1" x14ac:dyDescent="0.25">
      <c r="A124" s="2" t="str">
        <f>B124&amp;"-"&amp;COUNTIF($B$24:B124,B124)</f>
        <v>-0</v>
      </c>
      <c r="B124" s="109"/>
      <c r="C124" s="143" t="s">
        <v>279</v>
      </c>
      <c r="D124" s="147" t="s">
        <v>281</v>
      </c>
      <c r="E124" s="145" t="s">
        <v>182</v>
      </c>
      <c r="F124" s="148">
        <v>740.66</v>
      </c>
      <c r="G124" s="106"/>
      <c r="H124" s="106"/>
      <c r="I124" s="28">
        <f t="shared" si="27"/>
        <v>0</v>
      </c>
      <c r="J124" s="107"/>
      <c r="K124" s="29">
        <f t="shared" si="28"/>
        <v>0</v>
      </c>
      <c r="L124" s="30">
        <f t="shared" si="29"/>
        <v>0</v>
      </c>
      <c r="Z124" s="4">
        <f>IF(B124="Ampliação",L124,0)</f>
        <v>0</v>
      </c>
      <c r="AA124" s="4">
        <f>IF(B124="Reforma",L124,0)</f>
        <v>0</v>
      </c>
      <c r="AD124" s="55"/>
      <c r="AE124" s="55"/>
      <c r="AM124" s="57"/>
      <c r="AN124" s="57"/>
      <c r="AO124" s="57"/>
      <c r="AP124"/>
    </row>
    <row r="125" spans="1:1024" x14ac:dyDescent="0.2">
      <c r="A125" s="1"/>
      <c r="B125" s="109"/>
      <c r="C125" s="80" t="s">
        <v>34</v>
      </c>
      <c r="D125" s="75" t="s">
        <v>31</v>
      </c>
      <c r="E125" s="90"/>
      <c r="F125" s="76"/>
      <c r="G125" s="77"/>
      <c r="H125" s="77"/>
      <c r="I125" s="78"/>
      <c r="J125" s="78"/>
      <c r="K125" s="79"/>
      <c r="L125" s="82"/>
      <c r="Z125" s="4">
        <f t="shared" ref="Z125" si="30">IF(B125="Ampliação",L125,0)</f>
        <v>0</v>
      </c>
      <c r="AA125" s="4">
        <f t="shared" ref="AA125" si="31">IF(B125="Reforma",L125,0)</f>
        <v>0</v>
      </c>
      <c r="AD125" s="55"/>
      <c r="AE125" s="55"/>
      <c r="AM125" s="57"/>
      <c r="AN125" s="57"/>
      <c r="AO125" s="57"/>
      <c r="AP125"/>
    </row>
    <row r="126" spans="1:1024" outlineLevel="1" x14ac:dyDescent="0.2">
      <c r="A126" s="2" t="str">
        <f>B126&amp;"-"&amp;COUNTIF($B$24:B126,B126)</f>
        <v>-0</v>
      </c>
      <c r="B126" s="109"/>
      <c r="C126" s="143" t="s">
        <v>282</v>
      </c>
      <c r="D126" s="149" t="s">
        <v>294</v>
      </c>
      <c r="E126" s="145" t="s">
        <v>182</v>
      </c>
      <c r="F126" s="148">
        <v>15.27</v>
      </c>
      <c r="G126" s="108"/>
      <c r="H126" s="108"/>
      <c r="I126" s="28">
        <f t="shared" si="27"/>
        <v>0</v>
      </c>
      <c r="J126" s="107"/>
      <c r="K126" s="29">
        <f t="shared" si="28"/>
        <v>0</v>
      </c>
      <c r="L126" s="30">
        <f t="shared" si="29"/>
        <v>0</v>
      </c>
      <c r="Z126" s="4">
        <f t="shared" si="22"/>
        <v>0</v>
      </c>
      <c r="AA126" s="4">
        <f t="shared" si="23"/>
        <v>0</v>
      </c>
      <c r="AD126" s="55"/>
      <c r="AE126" s="55"/>
      <c r="AM126" s="57"/>
      <c r="AN126" s="57"/>
      <c r="AO126" s="57"/>
      <c r="AP126"/>
    </row>
    <row r="127" spans="1:1024" outlineLevel="1" x14ac:dyDescent="0.2">
      <c r="A127" s="2" t="str">
        <f>B127&amp;"-"&amp;COUNTIF($B$24:B127,B127)</f>
        <v>-0</v>
      </c>
      <c r="B127" s="109"/>
      <c r="C127" s="143" t="s">
        <v>283</v>
      </c>
      <c r="D127" s="149" t="s">
        <v>295</v>
      </c>
      <c r="E127" s="145" t="s">
        <v>182</v>
      </c>
      <c r="F127" s="148">
        <v>16.57</v>
      </c>
      <c r="G127" s="106"/>
      <c r="H127" s="106"/>
      <c r="I127" s="28">
        <f t="shared" si="27"/>
        <v>0</v>
      </c>
      <c r="J127" s="107"/>
      <c r="K127" s="29">
        <f t="shared" si="28"/>
        <v>0</v>
      </c>
      <c r="L127" s="30">
        <f t="shared" si="29"/>
        <v>0</v>
      </c>
      <c r="Z127" s="4">
        <f t="shared" si="22"/>
        <v>0</v>
      </c>
      <c r="AA127" s="4">
        <f t="shared" si="23"/>
        <v>0</v>
      </c>
      <c r="AD127" s="55"/>
      <c r="AE127" s="55"/>
      <c r="AM127" s="57"/>
      <c r="AN127" s="57"/>
      <c r="AO127" s="57"/>
      <c r="AP127"/>
    </row>
    <row r="128" spans="1:1024" outlineLevel="1" x14ac:dyDescent="0.2">
      <c r="A128" s="2" t="str">
        <f>B128&amp;"-"&amp;COUNTIF($B$24:B128,B128)</f>
        <v>-0</v>
      </c>
      <c r="B128" s="109"/>
      <c r="C128" s="143" t="s">
        <v>284</v>
      </c>
      <c r="D128" s="149" t="s">
        <v>296</v>
      </c>
      <c r="E128" s="145" t="s">
        <v>183</v>
      </c>
      <c r="F128" s="148">
        <v>6</v>
      </c>
      <c r="G128" s="106"/>
      <c r="H128" s="106"/>
      <c r="I128" s="28">
        <f t="shared" si="27"/>
        <v>0</v>
      </c>
      <c r="J128" s="107"/>
      <c r="K128" s="29">
        <f t="shared" si="28"/>
        <v>0</v>
      </c>
      <c r="L128" s="30">
        <f t="shared" si="29"/>
        <v>0</v>
      </c>
      <c r="Z128" s="4">
        <f t="shared" si="22"/>
        <v>0</v>
      </c>
      <c r="AA128" s="4">
        <f t="shared" si="23"/>
        <v>0</v>
      </c>
      <c r="AD128" s="55"/>
      <c r="AE128" s="55"/>
      <c r="AM128" s="57"/>
      <c r="AN128" s="57"/>
      <c r="AO128" s="57"/>
      <c r="AP128"/>
    </row>
    <row r="129" spans="1:1024" outlineLevel="1" x14ac:dyDescent="0.2">
      <c r="A129" s="2" t="str">
        <f>B129&amp;"-"&amp;COUNTIF($B$24:B129,B129)</f>
        <v>-0</v>
      </c>
      <c r="B129" s="109"/>
      <c r="C129" s="143" t="s">
        <v>285</v>
      </c>
      <c r="D129" s="149" t="s">
        <v>297</v>
      </c>
      <c r="E129" s="145" t="s">
        <v>183</v>
      </c>
      <c r="F129" s="148">
        <v>3</v>
      </c>
      <c r="G129" s="106"/>
      <c r="H129" s="106"/>
      <c r="I129" s="28">
        <f t="shared" si="27"/>
        <v>0</v>
      </c>
      <c r="J129" s="107"/>
      <c r="K129" s="29">
        <f t="shared" si="28"/>
        <v>0</v>
      </c>
      <c r="L129" s="30">
        <f t="shared" si="29"/>
        <v>0</v>
      </c>
      <c r="Z129" s="4">
        <f t="shared" si="22"/>
        <v>0</v>
      </c>
      <c r="AA129" s="4">
        <f t="shared" si="23"/>
        <v>0</v>
      </c>
      <c r="AD129" s="55"/>
      <c r="AE129" s="55"/>
      <c r="AM129" s="57"/>
      <c r="AN129" s="57"/>
      <c r="AO129" s="57"/>
      <c r="AP129"/>
    </row>
    <row r="130" spans="1:1024" outlineLevel="1" x14ac:dyDescent="0.2">
      <c r="A130" s="2" t="str">
        <f>B130&amp;"-"&amp;COUNTIF($B$24:B130,B130)</f>
        <v>-0</v>
      </c>
      <c r="B130" s="109"/>
      <c r="C130" s="143" t="s">
        <v>286</v>
      </c>
      <c r="D130" s="149" t="s">
        <v>298</v>
      </c>
      <c r="E130" s="145" t="s">
        <v>183</v>
      </c>
      <c r="F130" s="148">
        <v>6</v>
      </c>
      <c r="G130" s="106"/>
      <c r="H130" s="106"/>
      <c r="I130" s="28">
        <f t="shared" si="27"/>
        <v>0</v>
      </c>
      <c r="J130" s="107"/>
      <c r="K130" s="29">
        <f t="shared" si="28"/>
        <v>0</v>
      </c>
      <c r="L130" s="30">
        <f t="shared" si="29"/>
        <v>0</v>
      </c>
      <c r="Z130" s="4">
        <f t="shared" si="22"/>
        <v>0</v>
      </c>
      <c r="AA130" s="4">
        <f t="shared" si="23"/>
        <v>0</v>
      </c>
      <c r="AD130" s="55"/>
      <c r="AE130" s="55"/>
      <c r="AM130" s="57"/>
      <c r="AN130" s="57"/>
      <c r="AO130" s="57"/>
      <c r="AP130"/>
    </row>
    <row r="131" spans="1:1024" outlineLevel="1" x14ac:dyDescent="0.2">
      <c r="A131" s="2" t="str">
        <f>B131&amp;"-"&amp;COUNTIF($B$24:B131,B131)</f>
        <v>-0</v>
      </c>
      <c r="B131" s="109"/>
      <c r="C131" s="143" t="s">
        <v>287</v>
      </c>
      <c r="D131" s="149" t="s">
        <v>299</v>
      </c>
      <c r="E131" s="145" t="s">
        <v>183</v>
      </c>
      <c r="F131" s="148">
        <v>3</v>
      </c>
      <c r="G131" s="106"/>
      <c r="H131" s="106"/>
      <c r="I131" s="28">
        <f t="shared" si="27"/>
        <v>0</v>
      </c>
      <c r="J131" s="107"/>
      <c r="K131" s="29">
        <f t="shared" si="28"/>
        <v>0</v>
      </c>
      <c r="L131" s="30">
        <f t="shared" si="29"/>
        <v>0</v>
      </c>
      <c r="Z131" s="4">
        <f t="shared" si="22"/>
        <v>0</v>
      </c>
      <c r="AA131" s="4">
        <f t="shared" si="23"/>
        <v>0</v>
      </c>
      <c r="AD131" s="55"/>
      <c r="AE131" s="55"/>
      <c r="AM131" s="57"/>
      <c r="AN131" s="57"/>
      <c r="AO131" s="57"/>
      <c r="AP131"/>
    </row>
    <row r="132" spans="1:1024" outlineLevel="1" x14ac:dyDescent="0.2">
      <c r="A132" s="2" t="str">
        <f>B132&amp;"-"&amp;COUNTIF($B$24:B132,B132)</f>
        <v>-0</v>
      </c>
      <c r="B132" s="109"/>
      <c r="C132" s="143" t="s">
        <v>288</v>
      </c>
      <c r="D132" s="149" t="s">
        <v>300</v>
      </c>
      <c r="E132" s="145" t="s">
        <v>183</v>
      </c>
      <c r="F132" s="148">
        <v>4</v>
      </c>
      <c r="G132" s="106"/>
      <c r="H132" s="106"/>
      <c r="I132" s="28">
        <f t="shared" si="27"/>
        <v>0</v>
      </c>
      <c r="J132" s="107"/>
      <c r="K132" s="29">
        <f t="shared" si="28"/>
        <v>0</v>
      </c>
      <c r="L132" s="30">
        <f t="shared" si="29"/>
        <v>0</v>
      </c>
      <c r="Z132" s="4">
        <f t="shared" si="22"/>
        <v>0</v>
      </c>
      <c r="AA132" s="4">
        <f t="shared" si="23"/>
        <v>0</v>
      </c>
      <c r="AD132" s="55"/>
      <c r="AE132" s="55"/>
      <c r="AM132" s="57"/>
      <c r="AN132" s="57"/>
      <c r="AO132" s="57"/>
      <c r="AP132"/>
    </row>
    <row r="133" spans="1:1024" outlineLevel="1" x14ac:dyDescent="0.2">
      <c r="A133" s="2" t="str">
        <f>B133&amp;"-"&amp;COUNTIF($B$24:B133,B133)</f>
        <v>-0</v>
      </c>
      <c r="B133" s="109"/>
      <c r="C133" s="143" t="s">
        <v>289</v>
      </c>
      <c r="D133" s="149" t="s">
        <v>301</v>
      </c>
      <c r="E133" s="145" t="s">
        <v>183</v>
      </c>
      <c r="F133" s="148">
        <v>4</v>
      </c>
      <c r="G133" s="106"/>
      <c r="H133" s="106"/>
      <c r="I133" s="28">
        <f t="shared" si="27"/>
        <v>0</v>
      </c>
      <c r="J133" s="107"/>
      <c r="K133" s="29">
        <f t="shared" si="28"/>
        <v>0</v>
      </c>
      <c r="L133" s="30">
        <f t="shared" si="29"/>
        <v>0</v>
      </c>
      <c r="Z133" s="4">
        <f t="shared" si="22"/>
        <v>0</v>
      </c>
      <c r="AA133" s="4">
        <f t="shared" si="23"/>
        <v>0</v>
      </c>
      <c r="AD133" s="55"/>
      <c r="AE133" s="55"/>
      <c r="AM133" s="57"/>
      <c r="AN133" s="57"/>
      <c r="AO133" s="57"/>
      <c r="AP133"/>
    </row>
    <row r="134" spans="1:1024" outlineLevel="1" x14ac:dyDescent="0.2">
      <c r="A134" s="2" t="str">
        <f>B134&amp;"-"&amp;COUNTIF($B$24:B134,B134)</f>
        <v>-0</v>
      </c>
      <c r="B134" s="109"/>
      <c r="C134" s="143" t="s">
        <v>290</v>
      </c>
      <c r="D134" s="149" t="s">
        <v>302</v>
      </c>
      <c r="E134" s="150" t="s">
        <v>182</v>
      </c>
      <c r="F134" s="148">
        <v>100</v>
      </c>
      <c r="G134" s="106"/>
      <c r="H134" s="106"/>
      <c r="I134" s="28">
        <f t="shared" si="27"/>
        <v>0</v>
      </c>
      <c r="J134" s="107"/>
      <c r="K134" s="29">
        <f t="shared" si="28"/>
        <v>0</v>
      </c>
      <c r="L134" s="30">
        <f t="shared" si="29"/>
        <v>0</v>
      </c>
      <c r="Z134" s="4">
        <f t="shared" si="22"/>
        <v>0</v>
      </c>
      <c r="AA134" s="4">
        <f t="shared" si="23"/>
        <v>0</v>
      </c>
      <c r="AD134" s="55"/>
      <c r="AE134" s="55"/>
      <c r="AM134" s="57"/>
      <c r="AN134" s="57"/>
      <c r="AO134" s="57"/>
      <c r="AP134"/>
    </row>
    <row r="135" spans="1:1024" outlineLevel="1" x14ac:dyDescent="0.2">
      <c r="A135" s="2" t="str">
        <f>B135&amp;"-"&amp;COUNTIF($B$24:B135,B135)</f>
        <v>-0</v>
      </c>
      <c r="B135" s="109"/>
      <c r="C135" s="143" t="s">
        <v>291</v>
      </c>
      <c r="D135" s="149" t="s">
        <v>303</v>
      </c>
      <c r="E135" s="150" t="s">
        <v>183</v>
      </c>
      <c r="F135" s="148">
        <v>2</v>
      </c>
      <c r="G135" s="106"/>
      <c r="H135" s="106"/>
      <c r="I135" s="28">
        <f t="shared" si="27"/>
        <v>0</v>
      </c>
      <c r="J135" s="107"/>
      <c r="K135" s="29">
        <f t="shared" si="28"/>
        <v>0</v>
      </c>
      <c r="L135" s="30">
        <f t="shared" si="29"/>
        <v>0</v>
      </c>
      <c r="Z135" s="4">
        <f t="shared" si="22"/>
        <v>0</v>
      </c>
      <c r="AA135" s="4">
        <f t="shared" si="23"/>
        <v>0</v>
      </c>
      <c r="AD135" s="55"/>
      <c r="AE135" s="55"/>
      <c r="AM135" s="57"/>
      <c r="AN135" s="57"/>
      <c r="AO135" s="57"/>
      <c r="AP135"/>
    </row>
    <row r="136" spans="1:1024" ht="28.5" customHeight="1" outlineLevel="1" x14ac:dyDescent="0.2">
      <c r="A136" s="2" t="str">
        <f>B136&amp;"-"&amp;COUNTIF($B$24:B136,B136)</f>
        <v>-0</v>
      </c>
      <c r="B136" s="109"/>
      <c r="C136" s="143" t="s">
        <v>292</v>
      </c>
      <c r="D136" s="149" t="s">
        <v>304</v>
      </c>
      <c r="E136" s="150" t="s">
        <v>182</v>
      </c>
      <c r="F136" s="148">
        <v>15</v>
      </c>
      <c r="G136" s="106"/>
      <c r="H136" s="106"/>
      <c r="I136" s="28">
        <f t="shared" si="27"/>
        <v>0</v>
      </c>
      <c r="J136" s="107"/>
      <c r="K136" s="29">
        <f t="shared" si="28"/>
        <v>0</v>
      </c>
      <c r="L136" s="30">
        <f t="shared" si="29"/>
        <v>0</v>
      </c>
      <c r="Z136" s="4">
        <f t="shared" si="22"/>
        <v>0</v>
      </c>
      <c r="AA136" s="4">
        <f t="shared" si="23"/>
        <v>0</v>
      </c>
      <c r="AD136" s="55"/>
      <c r="AE136" s="55"/>
      <c r="AM136" s="57"/>
      <c r="AN136" s="57"/>
      <c r="AO136" s="57"/>
      <c r="AP136"/>
    </row>
    <row r="137" spans="1:1024" ht="15" outlineLevel="1" thickBot="1" x14ac:dyDescent="0.25">
      <c r="A137" s="2" t="str">
        <f>B137&amp;"-"&amp;COUNTIF($B$24:B137,B137)</f>
        <v>-0</v>
      </c>
      <c r="B137" s="109"/>
      <c r="C137" s="143" t="s">
        <v>293</v>
      </c>
      <c r="D137" s="149" t="s">
        <v>305</v>
      </c>
      <c r="E137" s="145" t="s">
        <v>183</v>
      </c>
      <c r="F137" s="148">
        <v>2</v>
      </c>
      <c r="G137" s="106"/>
      <c r="H137" s="106"/>
      <c r="I137" s="28">
        <f t="shared" si="27"/>
        <v>0</v>
      </c>
      <c r="J137" s="107"/>
      <c r="K137" s="29">
        <f t="shared" si="28"/>
        <v>0</v>
      </c>
      <c r="L137" s="30">
        <f t="shared" si="29"/>
        <v>0</v>
      </c>
      <c r="Z137" s="4">
        <f t="shared" si="22"/>
        <v>0</v>
      </c>
      <c r="AA137" s="4">
        <f t="shared" si="23"/>
        <v>0</v>
      </c>
      <c r="AD137" s="55"/>
      <c r="AE137" s="55"/>
      <c r="AM137" s="57"/>
      <c r="AN137" s="57"/>
      <c r="AO137" s="57"/>
      <c r="AP137"/>
    </row>
    <row r="138" spans="1:1024" ht="15.75" thickBot="1" x14ac:dyDescent="0.25">
      <c r="B138" s="109"/>
      <c r="C138" s="88"/>
      <c r="D138" s="53"/>
      <c r="E138" s="31"/>
      <c r="F138" s="74"/>
      <c r="G138" s="74"/>
      <c r="H138" s="74"/>
      <c r="I138" s="32"/>
      <c r="J138" s="33"/>
      <c r="K138" s="34" t="s">
        <v>9</v>
      </c>
      <c r="L138" s="34">
        <f>SUM(L126:L137,L123:L124)</f>
        <v>0</v>
      </c>
      <c r="M138" s="35" t="e">
        <f>L138/$L$535</f>
        <v>#DIV/0!</v>
      </c>
      <c r="Z138" s="4">
        <f t="shared" ref="Z138:Z293" si="32">IF(B138="Ampliação",L138,0)</f>
        <v>0</v>
      </c>
      <c r="AA138" s="4">
        <f t="shared" ref="AA138:AA293" si="33">IF(B138="Reforma",L138,0)</f>
        <v>0</v>
      </c>
      <c r="AD138" s="55"/>
      <c r="AE138" s="55"/>
      <c r="AM138" s="57"/>
      <c r="AN138" s="57"/>
      <c r="AO138" s="57"/>
      <c r="AP138"/>
    </row>
    <row r="139" spans="1:1024" s="1" customFormat="1" ht="15.75" thickBot="1" x14ac:dyDescent="0.3">
      <c r="B139" s="109"/>
      <c r="C139" s="89" t="s">
        <v>36</v>
      </c>
      <c r="D139" s="63" t="s">
        <v>306</v>
      </c>
      <c r="E139" s="64"/>
      <c r="F139" s="65"/>
      <c r="G139" s="66"/>
      <c r="H139" s="66"/>
      <c r="I139" s="67"/>
      <c r="J139" s="67"/>
      <c r="K139" s="68"/>
      <c r="L139" s="69"/>
      <c r="M139" s="70"/>
      <c r="N139" s="70"/>
      <c r="O139" s="70"/>
      <c r="P139" s="70"/>
      <c r="Q139" s="70"/>
      <c r="R139" s="70"/>
      <c r="S139" s="70"/>
      <c r="T139" s="70"/>
      <c r="U139" s="70"/>
      <c r="V139" s="70"/>
      <c r="W139" s="70"/>
      <c r="X139" s="70"/>
      <c r="Y139" s="70"/>
      <c r="Z139" s="4">
        <f t="shared" si="32"/>
        <v>0</v>
      </c>
      <c r="AA139" s="4">
        <f t="shared" si="33"/>
        <v>0</v>
      </c>
      <c r="AB139" s="70"/>
      <c r="AC139" s="70"/>
      <c r="AD139" s="70"/>
      <c r="AE139" s="70"/>
      <c r="AF139" s="70"/>
      <c r="AG139" s="70"/>
      <c r="AH139" s="70"/>
      <c r="AI139" s="70"/>
      <c r="AJ139" s="70"/>
      <c r="AK139" s="70"/>
      <c r="AL139" s="70"/>
      <c r="AM139" s="72"/>
      <c r="AN139" s="72"/>
      <c r="AO139" s="72"/>
      <c r="AMF139"/>
      <c r="AMG139"/>
      <c r="AMH139"/>
      <c r="AMI139"/>
      <c r="AMJ139"/>
    </row>
    <row r="140" spans="1:1024" x14ac:dyDescent="0.2">
      <c r="A140" s="1"/>
      <c r="B140" s="109"/>
      <c r="C140" s="80" t="s">
        <v>308</v>
      </c>
      <c r="D140" s="75" t="s">
        <v>307</v>
      </c>
      <c r="E140" s="90"/>
      <c r="F140" s="76"/>
      <c r="G140" s="77"/>
      <c r="H140" s="77"/>
      <c r="I140" s="78"/>
      <c r="J140" s="78"/>
      <c r="K140" s="79"/>
      <c r="L140" s="82"/>
      <c r="Z140" s="4">
        <f t="shared" si="32"/>
        <v>0</v>
      </c>
      <c r="AA140" s="4">
        <f t="shared" si="33"/>
        <v>0</v>
      </c>
      <c r="AD140" s="55"/>
      <c r="AE140" s="55"/>
      <c r="AM140" s="57"/>
      <c r="AN140" s="57"/>
      <c r="AO140" s="57"/>
      <c r="AP140"/>
    </row>
    <row r="141" spans="1:1024" outlineLevel="1" x14ac:dyDescent="0.2">
      <c r="A141" s="2" t="str">
        <f>B141&amp;"-"&amp;COUNTIF($B$24:B141,B141)</f>
        <v>-0</v>
      </c>
      <c r="B141" s="109"/>
      <c r="C141" s="143" t="s">
        <v>309</v>
      </c>
      <c r="D141" s="149" t="s">
        <v>380</v>
      </c>
      <c r="E141" s="150" t="s">
        <v>183</v>
      </c>
      <c r="F141" s="148">
        <v>18</v>
      </c>
      <c r="G141" s="106"/>
      <c r="H141" s="106"/>
      <c r="I141" s="28">
        <f t="shared" ref="I141:I204" si="34">IF(F141&lt;&gt;"",TRUNC(G141,2)+TRUNC(H141,2),"")</f>
        <v>0</v>
      </c>
      <c r="J141" s="107"/>
      <c r="K141" s="29">
        <f t="shared" ref="K141:K204" si="35">ROUND(I141*(1+J141),2)</f>
        <v>0</v>
      </c>
      <c r="L141" s="30">
        <f t="shared" ref="L141:L204" si="36">ROUND(K141*F141,2)</f>
        <v>0</v>
      </c>
      <c r="Z141" s="4">
        <f t="shared" si="32"/>
        <v>0</v>
      </c>
      <c r="AA141" s="4">
        <f t="shared" si="33"/>
        <v>0</v>
      </c>
      <c r="AD141" s="55"/>
      <c r="AE141" s="55"/>
      <c r="AM141" s="57"/>
      <c r="AN141" s="57"/>
      <c r="AO141" s="57"/>
      <c r="AP141"/>
    </row>
    <row r="142" spans="1:1024" outlineLevel="1" x14ac:dyDescent="0.2">
      <c r="A142" s="2"/>
      <c r="B142" s="109"/>
      <c r="C142" s="143" t="s">
        <v>310</v>
      </c>
      <c r="D142" s="149" t="s">
        <v>381</v>
      </c>
      <c r="E142" s="150" t="s">
        <v>183</v>
      </c>
      <c r="F142" s="148">
        <v>1</v>
      </c>
      <c r="G142" s="106"/>
      <c r="H142" s="106"/>
      <c r="I142" s="28">
        <f t="shared" si="34"/>
        <v>0</v>
      </c>
      <c r="J142" s="107"/>
      <c r="K142" s="29">
        <f t="shared" si="35"/>
        <v>0</v>
      </c>
      <c r="L142" s="30">
        <f t="shared" si="36"/>
        <v>0</v>
      </c>
      <c r="Z142" s="4"/>
      <c r="AA142" s="4"/>
      <c r="AD142" s="55"/>
      <c r="AE142" s="55"/>
      <c r="AM142" s="57"/>
      <c r="AN142" s="57"/>
      <c r="AO142" s="57"/>
      <c r="AP142"/>
    </row>
    <row r="143" spans="1:1024" ht="27.75" customHeight="1" outlineLevel="1" x14ac:dyDescent="0.2">
      <c r="A143" s="2"/>
      <c r="B143" s="109"/>
      <c r="C143" s="143" t="s">
        <v>311</v>
      </c>
      <c r="D143" s="149" t="s">
        <v>382</v>
      </c>
      <c r="E143" s="145" t="s">
        <v>183</v>
      </c>
      <c r="F143" s="148">
        <v>1</v>
      </c>
      <c r="G143" s="106"/>
      <c r="H143" s="106"/>
      <c r="I143" s="28">
        <f t="shared" si="34"/>
        <v>0</v>
      </c>
      <c r="J143" s="107"/>
      <c r="K143" s="29">
        <f t="shared" si="35"/>
        <v>0</v>
      </c>
      <c r="L143" s="30">
        <f t="shared" si="36"/>
        <v>0</v>
      </c>
      <c r="Z143" s="4"/>
      <c r="AA143" s="4"/>
      <c r="AD143" s="55"/>
      <c r="AE143" s="55"/>
      <c r="AM143" s="57"/>
      <c r="AN143" s="57"/>
      <c r="AO143" s="57"/>
      <c r="AP143"/>
    </row>
    <row r="144" spans="1:1024" outlineLevel="1" x14ac:dyDescent="0.2">
      <c r="A144" s="2"/>
      <c r="B144" s="109"/>
      <c r="C144" s="143" t="s">
        <v>312</v>
      </c>
      <c r="D144" s="149" t="s">
        <v>383</v>
      </c>
      <c r="E144" s="150" t="s">
        <v>183</v>
      </c>
      <c r="F144" s="148">
        <v>3</v>
      </c>
      <c r="G144" s="106"/>
      <c r="H144" s="106"/>
      <c r="I144" s="28">
        <f t="shared" si="34"/>
        <v>0</v>
      </c>
      <c r="J144" s="107"/>
      <c r="K144" s="29">
        <f t="shared" si="35"/>
        <v>0</v>
      </c>
      <c r="L144" s="30">
        <f t="shared" si="36"/>
        <v>0</v>
      </c>
      <c r="Z144" s="4"/>
      <c r="AA144" s="4"/>
      <c r="AD144" s="55"/>
      <c r="AE144" s="55"/>
      <c r="AM144" s="57"/>
      <c r="AN144" s="57"/>
      <c r="AO144" s="57"/>
      <c r="AP144"/>
    </row>
    <row r="145" spans="1:42" outlineLevel="1" x14ac:dyDescent="0.2">
      <c r="A145" s="2"/>
      <c r="B145" s="109"/>
      <c r="C145" s="143" t="s">
        <v>313</v>
      </c>
      <c r="D145" s="149" t="s">
        <v>384</v>
      </c>
      <c r="E145" s="150" t="s">
        <v>183</v>
      </c>
      <c r="F145" s="148">
        <v>1</v>
      </c>
      <c r="G145" s="106"/>
      <c r="H145" s="106"/>
      <c r="I145" s="28">
        <f t="shared" si="34"/>
        <v>0</v>
      </c>
      <c r="J145" s="107"/>
      <c r="K145" s="29">
        <f t="shared" si="35"/>
        <v>0</v>
      </c>
      <c r="L145" s="30">
        <f t="shared" si="36"/>
        <v>0</v>
      </c>
      <c r="Z145" s="4"/>
      <c r="AA145" s="4"/>
      <c r="AD145" s="55"/>
      <c r="AE145" s="55"/>
      <c r="AM145" s="57"/>
      <c r="AN145" s="57"/>
      <c r="AO145" s="57"/>
      <c r="AP145"/>
    </row>
    <row r="146" spans="1:42" outlineLevel="1" x14ac:dyDescent="0.2">
      <c r="A146" s="2"/>
      <c r="B146" s="109"/>
      <c r="C146" s="143" t="s">
        <v>314</v>
      </c>
      <c r="D146" s="149" t="s">
        <v>385</v>
      </c>
      <c r="E146" s="150" t="s">
        <v>183</v>
      </c>
      <c r="F146" s="148">
        <v>1</v>
      </c>
      <c r="G146" s="106"/>
      <c r="H146" s="106"/>
      <c r="I146" s="28">
        <f t="shared" si="34"/>
        <v>0</v>
      </c>
      <c r="J146" s="107"/>
      <c r="K146" s="29">
        <f t="shared" si="35"/>
        <v>0</v>
      </c>
      <c r="L146" s="30">
        <f t="shared" si="36"/>
        <v>0</v>
      </c>
      <c r="Z146" s="4"/>
      <c r="AA146" s="4"/>
      <c r="AD146" s="55"/>
      <c r="AE146" s="55"/>
      <c r="AM146" s="57"/>
      <c r="AN146" s="57"/>
      <c r="AO146" s="57"/>
      <c r="AP146"/>
    </row>
    <row r="147" spans="1:42" outlineLevel="1" x14ac:dyDescent="0.2">
      <c r="A147" s="2"/>
      <c r="B147" s="109"/>
      <c r="C147" s="143" t="s">
        <v>315</v>
      </c>
      <c r="D147" s="149" t="s">
        <v>386</v>
      </c>
      <c r="E147" s="150" t="s">
        <v>219</v>
      </c>
      <c r="F147" s="148">
        <v>15</v>
      </c>
      <c r="G147" s="106"/>
      <c r="H147" s="106"/>
      <c r="I147" s="28">
        <f t="shared" si="34"/>
        <v>0</v>
      </c>
      <c r="J147" s="107"/>
      <c r="K147" s="29">
        <f t="shared" si="35"/>
        <v>0</v>
      </c>
      <c r="L147" s="30">
        <f t="shared" si="36"/>
        <v>0</v>
      </c>
      <c r="Z147" s="4"/>
      <c r="AA147" s="4"/>
      <c r="AD147" s="55"/>
      <c r="AE147" s="55"/>
      <c r="AM147" s="57"/>
      <c r="AN147" s="57"/>
      <c r="AO147" s="57"/>
      <c r="AP147"/>
    </row>
    <row r="148" spans="1:42" outlineLevel="1" x14ac:dyDescent="0.2">
      <c r="A148" s="2"/>
      <c r="B148" s="109"/>
      <c r="C148" s="143" t="s">
        <v>316</v>
      </c>
      <c r="D148" s="149" t="s">
        <v>387</v>
      </c>
      <c r="E148" s="150" t="s">
        <v>183</v>
      </c>
      <c r="F148" s="148">
        <v>3</v>
      </c>
      <c r="G148" s="106"/>
      <c r="H148" s="106"/>
      <c r="I148" s="28">
        <f t="shared" si="34"/>
        <v>0</v>
      </c>
      <c r="J148" s="107"/>
      <c r="K148" s="29">
        <f t="shared" si="35"/>
        <v>0</v>
      </c>
      <c r="L148" s="30">
        <f t="shared" si="36"/>
        <v>0</v>
      </c>
      <c r="Z148" s="4"/>
      <c r="AA148" s="4"/>
      <c r="AD148" s="55"/>
      <c r="AE148" s="55"/>
      <c r="AM148" s="57"/>
      <c r="AN148" s="57"/>
      <c r="AO148" s="57"/>
      <c r="AP148"/>
    </row>
    <row r="149" spans="1:42" outlineLevel="1" x14ac:dyDescent="0.2">
      <c r="A149" s="2"/>
      <c r="B149" s="109"/>
      <c r="C149" s="143" t="s">
        <v>317</v>
      </c>
      <c r="D149" s="149" t="s">
        <v>388</v>
      </c>
      <c r="E149" s="150" t="s">
        <v>183</v>
      </c>
      <c r="F149" s="148">
        <v>14</v>
      </c>
      <c r="G149" s="106"/>
      <c r="H149" s="106"/>
      <c r="I149" s="28">
        <f t="shared" si="34"/>
        <v>0</v>
      </c>
      <c r="J149" s="107"/>
      <c r="K149" s="29">
        <f t="shared" si="35"/>
        <v>0</v>
      </c>
      <c r="L149" s="30">
        <f t="shared" si="36"/>
        <v>0</v>
      </c>
      <c r="Z149" s="4"/>
      <c r="AA149" s="4"/>
      <c r="AD149" s="55"/>
      <c r="AE149" s="55"/>
      <c r="AM149" s="57"/>
      <c r="AN149" s="57"/>
      <c r="AO149" s="57"/>
      <c r="AP149"/>
    </row>
    <row r="150" spans="1:42" ht="33" customHeight="1" outlineLevel="1" x14ac:dyDescent="0.2">
      <c r="A150" s="2"/>
      <c r="B150" s="109"/>
      <c r="C150" s="143" t="s">
        <v>318</v>
      </c>
      <c r="D150" s="149" t="s">
        <v>389</v>
      </c>
      <c r="E150" s="150" t="s">
        <v>183</v>
      </c>
      <c r="F150" s="148">
        <v>2</v>
      </c>
      <c r="G150" s="106"/>
      <c r="H150" s="106"/>
      <c r="I150" s="28">
        <f t="shared" si="34"/>
        <v>0</v>
      </c>
      <c r="J150" s="107"/>
      <c r="K150" s="29">
        <f t="shared" si="35"/>
        <v>0</v>
      </c>
      <c r="L150" s="30">
        <f t="shared" si="36"/>
        <v>0</v>
      </c>
      <c r="Z150" s="4"/>
      <c r="AA150" s="4"/>
      <c r="AD150" s="55"/>
      <c r="AE150" s="55"/>
      <c r="AM150" s="57"/>
      <c r="AN150" s="57"/>
      <c r="AO150" s="57"/>
      <c r="AP150"/>
    </row>
    <row r="151" spans="1:42" outlineLevel="1" x14ac:dyDescent="0.2">
      <c r="A151" s="2"/>
      <c r="B151" s="109"/>
      <c r="C151" s="143" t="s">
        <v>319</v>
      </c>
      <c r="D151" s="149" t="s">
        <v>390</v>
      </c>
      <c r="E151" s="145" t="s">
        <v>183</v>
      </c>
      <c r="F151" s="148">
        <v>2</v>
      </c>
      <c r="G151" s="106"/>
      <c r="H151" s="106"/>
      <c r="I151" s="28">
        <f t="shared" si="34"/>
        <v>0</v>
      </c>
      <c r="J151" s="107"/>
      <c r="K151" s="29">
        <f t="shared" si="35"/>
        <v>0</v>
      </c>
      <c r="L151" s="30">
        <f t="shared" si="36"/>
        <v>0</v>
      </c>
      <c r="Z151" s="4"/>
      <c r="AA151" s="4"/>
      <c r="AD151" s="55"/>
      <c r="AE151" s="55"/>
      <c r="AM151" s="57"/>
      <c r="AN151" s="57"/>
      <c r="AO151" s="57"/>
      <c r="AP151"/>
    </row>
    <row r="152" spans="1:42" outlineLevel="1" x14ac:dyDescent="0.2">
      <c r="A152" s="2"/>
      <c r="B152" s="109"/>
      <c r="C152" s="143" t="s">
        <v>320</v>
      </c>
      <c r="D152" s="149" t="s">
        <v>391</v>
      </c>
      <c r="E152" s="145" t="s">
        <v>183</v>
      </c>
      <c r="F152" s="148">
        <v>3</v>
      </c>
      <c r="G152" s="106"/>
      <c r="H152" s="106"/>
      <c r="I152" s="28">
        <f t="shared" si="34"/>
        <v>0</v>
      </c>
      <c r="J152" s="107"/>
      <c r="K152" s="29">
        <f t="shared" si="35"/>
        <v>0</v>
      </c>
      <c r="L152" s="30">
        <f t="shared" si="36"/>
        <v>0</v>
      </c>
      <c r="Z152" s="4"/>
      <c r="AA152" s="4"/>
      <c r="AD152" s="55"/>
      <c r="AE152" s="55"/>
      <c r="AM152" s="57"/>
      <c r="AN152" s="57"/>
      <c r="AO152" s="57"/>
      <c r="AP152"/>
    </row>
    <row r="153" spans="1:42" outlineLevel="1" x14ac:dyDescent="0.2">
      <c r="A153" s="2"/>
      <c r="B153" s="109"/>
      <c r="C153" s="143" t="s">
        <v>321</v>
      </c>
      <c r="D153" s="149" t="s">
        <v>392</v>
      </c>
      <c r="E153" s="145" t="s">
        <v>183</v>
      </c>
      <c r="F153" s="148">
        <v>2</v>
      </c>
      <c r="G153" s="106"/>
      <c r="H153" s="106"/>
      <c r="I153" s="28">
        <f t="shared" si="34"/>
        <v>0</v>
      </c>
      <c r="J153" s="107"/>
      <c r="K153" s="29">
        <f t="shared" si="35"/>
        <v>0</v>
      </c>
      <c r="L153" s="30">
        <f t="shared" si="36"/>
        <v>0</v>
      </c>
      <c r="Z153" s="4"/>
      <c r="AA153" s="4"/>
      <c r="AD153" s="55"/>
      <c r="AE153" s="55"/>
      <c r="AM153" s="57"/>
      <c r="AN153" s="57"/>
      <c r="AO153" s="57"/>
      <c r="AP153"/>
    </row>
    <row r="154" spans="1:42" outlineLevel="1" x14ac:dyDescent="0.2">
      <c r="A154" s="2"/>
      <c r="B154" s="109"/>
      <c r="C154" s="143" t="s">
        <v>322</v>
      </c>
      <c r="D154" s="149" t="s">
        <v>393</v>
      </c>
      <c r="E154" s="145" t="s">
        <v>182</v>
      </c>
      <c r="F154" s="148">
        <v>17</v>
      </c>
      <c r="G154" s="106"/>
      <c r="H154" s="106"/>
      <c r="I154" s="28">
        <f t="shared" si="34"/>
        <v>0</v>
      </c>
      <c r="J154" s="107"/>
      <c r="K154" s="29">
        <f t="shared" si="35"/>
        <v>0</v>
      </c>
      <c r="L154" s="30">
        <f t="shared" si="36"/>
        <v>0</v>
      </c>
      <c r="Z154" s="4"/>
      <c r="AA154" s="4"/>
      <c r="AD154" s="55"/>
      <c r="AE154" s="55"/>
      <c r="AM154" s="57"/>
      <c r="AN154" s="57"/>
      <c r="AO154" s="57"/>
      <c r="AP154"/>
    </row>
    <row r="155" spans="1:42" outlineLevel="1" x14ac:dyDescent="0.2">
      <c r="A155" s="2"/>
      <c r="B155" s="109"/>
      <c r="C155" s="143" t="s">
        <v>323</v>
      </c>
      <c r="D155" s="149" t="s">
        <v>394</v>
      </c>
      <c r="E155" s="145" t="s">
        <v>182</v>
      </c>
      <c r="F155" s="148">
        <v>13</v>
      </c>
      <c r="G155" s="106"/>
      <c r="H155" s="106"/>
      <c r="I155" s="28">
        <f t="shared" si="34"/>
        <v>0</v>
      </c>
      <c r="J155" s="107"/>
      <c r="K155" s="29">
        <f t="shared" si="35"/>
        <v>0</v>
      </c>
      <c r="L155" s="30">
        <f t="shared" si="36"/>
        <v>0</v>
      </c>
      <c r="Z155" s="4"/>
      <c r="AA155" s="4"/>
      <c r="AD155" s="55"/>
      <c r="AE155" s="55"/>
      <c r="AM155" s="57"/>
      <c r="AN155" s="57"/>
      <c r="AO155" s="57"/>
      <c r="AP155"/>
    </row>
    <row r="156" spans="1:42" outlineLevel="1" x14ac:dyDescent="0.2">
      <c r="A156" s="2"/>
      <c r="B156" s="109"/>
      <c r="C156" s="143" t="s">
        <v>324</v>
      </c>
      <c r="D156" s="149" t="s">
        <v>395</v>
      </c>
      <c r="E156" s="145" t="s">
        <v>182</v>
      </c>
      <c r="F156" s="148">
        <v>40</v>
      </c>
      <c r="G156" s="106"/>
      <c r="H156" s="106"/>
      <c r="I156" s="28">
        <f t="shared" si="34"/>
        <v>0</v>
      </c>
      <c r="J156" s="107"/>
      <c r="K156" s="29">
        <f t="shared" si="35"/>
        <v>0</v>
      </c>
      <c r="L156" s="30">
        <f t="shared" si="36"/>
        <v>0</v>
      </c>
      <c r="Z156" s="4"/>
      <c r="AA156" s="4"/>
      <c r="AD156" s="55"/>
      <c r="AE156" s="55"/>
      <c r="AM156" s="57"/>
      <c r="AN156" s="57"/>
      <c r="AO156" s="57"/>
      <c r="AP156"/>
    </row>
    <row r="157" spans="1:42" ht="34.5" customHeight="1" outlineLevel="1" x14ac:dyDescent="0.2">
      <c r="A157" s="2"/>
      <c r="B157" s="109"/>
      <c r="C157" s="143" t="s">
        <v>325</v>
      </c>
      <c r="D157" s="149" t="s">
        <v>396</v>
      </c>
      <c r="E157" s="145" t="s">
        <v>182</v>
      </c>
      <c r="F157" s="148">
        <v>10</v>
      </c>
      <c r="G157" s="106"/>
      <c r="H157" s="106"/>
      <c r="I157" s="28">
        <f t="shared" si="34"/>
        <v>0</v>
      </c>
      <c r="J157" s="107"/>
      <c r="K157" s="29">
        <f t="shared" si="35"/>
        <v>0</v>
      </c>
      <c r="L157" s="30">
        <f t="shared" si="36"/>
        <v>0</v>
      </c>
      <c r="Z157" s="4"/>
      <c r="AA157" s="4"/>
      <c r="AD157" s="55"/>
      <c r="AE157" s="55"/>
      <c r="AM157" s="57"/>
      <c r="AN157" s="57"/>
      <c r="AO157" s="57"/>
      <c r="AP157"/>
    </row>
    <row r="158" spans="1:42" outlineLevel="1" x14ac:dyDescent="0.2">
      <c r="A158" s="2"/>
      <c r="B158" s="109"/>
      <c r="C158" s="143" t="s">
        <v>326</v>
      </c>
      <c r="D158" s="149" t="s">
        <v>397</v>
      </c>
      <c r="E158" s="145" t="s">
        <v>182</v>
      </c>
      <c r="F158" s="148">
        <v>1690.8</v>
      </c>
      <c r="G158" s="106"/>
      <c r="H158" s="106"/>
      <c r="I158" s="28">
        <f t="shared" si="34"/>
        <v>0</v>
      </c>
      <c r="J158" s="107"/>
      <c r="K158" s="29">
        <f t="shared" si="35"/>
        <v>0</v>
      </c>
      <c r="L158" s="30">
        <f t="shared" si="36"/>
        <v>0</v>
      </c>
      <c r="Z158" s="4"/>
      <c r="AA158" s="4"/>
      <c r="AD158" s="55"/>
      <c r="AE158" s="55"/>
      <c r="AM158" s="57"/>
      <c r="AN158" s="57"/>
      <c r="AO158" s="57"/>
      <c r="AP158"/>
    </row>
    <row r="159" spans="1:42" outlineLevel="1" x14ac:dyDescent="0.2">
      <c r="A159" s="2"/>
      <c r="B159" s="109"/>
      <c r="C159" s="143" t="s">
        <v>327</v>
      </c>
      <c r="D159" s="149" t="s">
        <v>398</v>
      </c>
      <c r="E159" s="145" t="s">
        <v>182</v>
      </c>
      <c r="F159" s="148">
        <v>2</v>
      </c>
      <c r="G159" s="106"/>
      <c r="H159" s="106"/>
      <c r="I159" s="28">
        <f t="shared" si="34"/>
        <v>0</v>
      </c>
      <c r="J159" s="107"/>
      <c r="K159" s="29">
        <f t="shared" si="35"/>
        <v>0</v>
      </c>
      <c r="L159" s="30">
        <f t="shared" si="36"/>
        <v>0</v>
      </c>
      <c r="Z159" s="4"/>
      <c r="AA159" s="4"/>
      <c r="AD159" s="55"/>
      <c r="AE159" s="55"/>
      <c r="AM159" s="57"/>
      <c r="AN159" s="57"/>
      <c r="AO159" s="57"/>
      <c r="AP159"/>
    </row>
    <row r="160" spans="1:42" outlineLevel="1" x14ac:dyDescent="0.2">
      <c r="A160" s="2"/>
      <c r="B160" s="109"/>
      <c r="C160" s="143" t="s">
        <v>328</v>
      </c>
      <c r="D160" s="149" t="s">
        <v>399</v>
      </c>
      <c r="E160" s="145" t="s">
        <v>182</v>
      </c>
      <c r="F160" s="148">
        <v>1680</v>
      </c>
      <c r="G160" s="106"/>
      <c r="H160" s="106"/>
      <c r="I160" s="28">
        <f t="shared" si="34"/>
        <v>0</v>
      </c>
      <c r="J160" s="107"/>
      <c r="K160" s="29">
        <f t="shared" si="35"/>
        <v>0</v>
      </c>
      <c r="L160" s="30">
        <f t="shared" si="36"/>
        <v>0</v>
      </c>
      <c r="Z160" s="4"/>
      <c r="AA160" s="4"/>
      <c r="AD160" s="55"/>
      <c r="AE160" s="55"/>
      <c r="AM160" s="57"/>
      <c r="AN160" s="57"/>
      <c r="AO160" s="57"/>
      <c r="AP160"/>
    </row>
    <row r="161" spans="1:42" outlineLevel="1" x14ac:dyDescent="0.2">
      <c r="A161" s="2"/>
      <c r="B161" s="109"/>
      <c r="C161" s="143" t="s">
        <v>329</v>
      </c>
      <c r="D161" s="149" t="s">
        <v>400</v>
      </c>
      <c r="E161" s="145" t="s">
        <v>182</v>
      </c>
      <c r="F161" s="148">
        <v>160</v>
      </c>
      <c r="G161" s="106"/>
      <c r="H161" s="106"/>
      <c r="I161" s="28">
        <f t="shared" si="34"/>
        <v>0</v>
      </c>
      <c r="J161" s="107"/>
      <c r="K161" s="29">
        <f t="shared" si="35"/>
        <v>0</v>
      </c>
      <c r="L161" s="30">
        <f t="shared" si="36"/>
        <v>0</v>
      </c>
      <c r="Z161" s="4"/>
      <c r="AA161" s="4"/>
      <c r="AD161" s="55"/>
      <c r="AE161" s="55"/>
      <c r="AM161" s="57"/>
      <c r="AN161" s="57"/>
      <c r="AO161" s="57"/>
      <c r="AP161"/>
    </row>
    <row r="162" spans="1:42" ht="31.5" customHeight="1" outlineLevel="1" x14ac:dyDescent="0.2">
      <c r="A162" s="2"/>
      <c r="B162" s="109"/>
      <c r="C162" s="143" t="s">
        <v>330</v>
      </c>
      <c r="D162" s="149" t="s">
        <v>401</v>
      </c>
      <c r="E162" s="150" t="s">
        <v>183</v>
      </c>
      <c r="F162" s="148">
        <v>1</v>
      </c>
      <c r="G162" s="106"/>
      <c r="H162" s="106"/>
      <c r="I162" s="28">
        <f t="shared" si="34"/>
        <v>0</v>
      </c>
      <c r="J162" s="107"/>
      <c r="K162" s="29">
        <f t="shared" si="35"/>
        <v>0</v>
      </c>
      <c r="L162" s="30">
        <f t="shared" si="36"/>
        <v>0</v>
      </c>
      <c r="Z162" s="4"/>
      <c r="AA162" s="4"/>
      <c r="AD162" s="55"/>
      <c r="AE162" s="55"/>
      <c r="AM162" s="57"/>
      <c r="AN162" s="57"/>
      <c r="AO162" s="57"/>
      <c r="AP162"/>
    </row>
    <row r="163" spans="1:42" outlineLevel="1" x14ac:dyDescent="0.2">
      <c r="A163" s="2"/>
      <c r="B163" s="109"/>
      <c r="C163" s="143" t="s">
        <v>331</v>
      </c>
      <c r="D163" s="149" t="s">
        <v>402</v>
      </c>
      <c r="E163" s="150" t="s">
        <v>183</v>
      </c>
      <c r="F163" s="148">
        <v>2</v>
      </c>
      <c r="G163" s="106"/>
      <c r="H163" s="106"/>
      <c r="I163" s="28">
        <f t="shared" si="34"/>
        <v>0</v>
      </c>
      <c r="J163" s="107"/>
      <c r="K163" s="29">
        <f t="shared" si="35"/>
        <v>0</v>
      </c>
      <c r="L163" s="30">
        <f t="shared" si="36"/>
        <v>0</v>
      </c>
      <c r="Z163" s="4"/>
      <c r="AA163" s="4"/>
      <c r="AD163" s="55"/>
      <c r="AE163" s="55"/>
      <c r="AM163" s="57"/>
      <c r="AN163" s="57"/>
      <c r="AO163" s="57"/>
      <c r="AP163"/>
    </row>
    <row r="164" spans="1:42" outlineLevel="1" x14ac:dyDescent="0.2">
      <c r="A164" s="2"/>
      <c r="B164" s="109"/>
      <c r="C164" s="143" t="s">
        <v>332</v>
      </c>
      <c r="D164" s="149" t="s">
        <v>403</v>
      </c>
      <c r="E164" s="150" t="s">
        <v>183</v>
      </c>
      <c r="F164" s="148">
        <v>1</v>
      </c>
      <c r="G164" s="106"/>
      <c r="H164" s="106"/>
      <c r="I164" s="28">
        <f t="shared" si="34"/>
        <v>0</v>
      </c>
      <c r="J164" s="107"/>
      <c r="K164" s="29">
        <f t="shared" si="35"/>
        <v>0</v>
      </c>
      <c r="L164" s="30">
        <f t="shared" si="36"/>
        <v>0</v>
      </c>
      <c r="Z164" s="4"/>
      <c r="AA164" s="4"/>
      <c r="AD164" s="55"/>
      <c r="AE164" s="55"/>
      <c r="AM164" s="57"/>
      <c r="AN164" s="57"/>
      <c r="AO164" s="57"/>
      <c r="AP164"/>
    </row>
    <row r="165" spans="1:42" outlineLevel="1" x14ac:dyDescent="0.2">
      <c r="A165" s="2"/>
      <c r="B165" s="109"/>
      <c r="C165" s="143" t="s">
        <v>333</v>
      </c>
      <c r="D165" s="149" t="s">
        <v>404</v>
      </c>
      <c r="E165" s="150" t="s">
        <v>183</v>
      </c>
      <c r="F165" s="148">
        <v>1</v>
      </c>
      <c r="G165" s="106"/>
      <c r="H165" s="106"/>
      <c r="I165" s="28">
        <f t="shared" si="34"/>
        <v>0</v>
      </c>
      <c r="J165" s="107"/>
      <c r="K165" s="29">
        <f t="shared" si="35"/>
        <v>0</v>
      </c>
      <c r="L165" s="30">
        <f t="shared" si="36"/>
        <v>0</v>
      </c>
      <c r="Z165" s="4"/>
      <c r="AA165" s="4"/>
      <c r="AD165" s="55"/>
      <c r="AE165" s="55"/>
      <c r="AM165" s="57"/>
      <c r="AN165" s="57"/>
      <c r="AO165" s="57"/>
      <c r="AP165"/>
    </row>
    <row r="166" spans="1:42" outlineLevel="1" x14ac:dyDescent="0.2">
      <c r="A166" s="2"/>
      <c r="B166" s="109"/>
      <c r="C166" s="143" t="s">
        <v>334</v>
      </c>
      <c r="D166" s="149" t="s">
        <v>405</v>
      </c>
      <c r="E166" s="145" t="s">
        <v>183</v>
      </c>
      <c r="F166" s="148">
        <v>1</v>
      </c>
      <c r="G166" s="106"/>
      <c r="H166" s="106"/>
      <c r="I166" s="28">
        <f t="shared" si="34"/>
        <v>0</v>
      </c>
      <c r="J166" s="107"/>
      <c r="K166" s="29">
        <f t="shared" si="35"/>
        <v>0</v>
      </c>
      <c r="L166" s="30">
        <f t="shared" si="36"/>
        <v>0</v>
      </c>
      <c r="Z166" s="4"/>
      <c r="AA166" s="4"/>
      <c r="AD166" s="55"/>
      <c r="AE166" s="55"/>
      <c r="AM166" s="57"/>
      <c r="AN166" s="57"/>
      <c r="AO166" s="57"/>
      <c r="AP166"/>
    </row>
    <row r="167" spans="1:42" outlineLevel="1" x14ac:dyDescent="0.2">
      <c r="A167" s="2"/>
      <c r="B167" s="109"/>
      <c r="C167" s="143" t="s">
        <v>335</v>
      </c>
      <c r="D167" s="149" t="s">
        <v>406</v>
      </c>
      <c r="E167" s="145" t="s">
        <v>183</v>
      </c>
      <c r="F167" s="148">
        <v>1</v>
      </c>
      <c r="G167" s="106"/>
      <c r="H167" s="106"/>
      <c r="I167" s="28">
        <f t="shared" si="34"/>
        <v>0</v>
      </c>
      <c r="J167" s="107"/>
      <c r="K167" s="29">
        <f t="shared" si="35"/>
        <v>0</v>
      </c>
      <c r="L167" s="30">
        <f t="shared" si="36"/>
        <v>0</v>
      </c>
      <c r="Z167" s="4"/>
      <c r="AA167" s="4"/>
      <c r="AD167" s="55"/>
      <c r="AE167" s="55"/>
      <c r="AM167" s="57"/>
      <c r="AN167" s="57"/>
      <c r="AO167" s="57"/>
      <c r="AP167"/>
    </row>
    <row r="168" spans="1:42" outlineLevel="1" x14ac:dyDescent="0.2">
      <c r="A168" s="2"/>
      <c r="B168" s="109"/>
      <c r="C168" s="143" t="s">
        <v>336</v>
      </c>
      <c r="D168" s="149" t="s">
        <v>407</v>
      </c>
      <c r="E168" s="150" t="s">
        <v>183</v>
      </c>
      <c r="F168" s="148">
        <v>14</v>
      </c>
      <c r="G168" s="106"/>
      <c r="H168" s="106"/>
      <c r="I168" s="28">
        <f t="shared" si="34"/>
        <v>0</v>
      </c>
      <c r="J168" s="107"/>
      <c r="K168" s="29">
        <f t="shared" si="35"/>
        <v>0</v>
      </c>
      <c r="L168" s="30">
        <f t="shared" si="36"/>
        <v>0</v>
      </c>
      <c r="Z168" s="4"/>
      <c r="AA168" s="4"/>
      <c r="AD168" s="55"/>
      <c r="AE168" s="55"/>
      <c r="AM168" s="57"/>
      <c r="AN168" s="57"/>
      <c r="AO168" s="57"/>
      <c r="AP168"/>
    </row>
    <row r="169" spans="1:42" outlineLevel="1" x14ac:dyDescent="0.2">
      <c r="A169" s="2"/>
      <c r="B169" s="109"/>
      <c r="C169" s="143" t="s">
        <v>337</v>
      </c>
      <c r="D169" s="149" t="s">
        <v>408</v>
      </c>
      <c r="E169" s="145" t="s">
        <v>183</v>
      </c>
      <c r="F169" s="148">
        <v>4</v>
      </c>
      <c r="G169" s="106"/>
      <c r="H169" s="106"/>
      <c r="I169" s="28">
        <f t="shared" si="34"/>
        <v>0</v>
      </c>
      <c r="J169" s="107"/>
      <c r="K169" s="29">
        <f t="shared" si="35"/>
        <v>0</v>
      </c>
      <c r="L169" s="30">
        <f t="shared" si="36"/>
        <v>0</v>
      </c>
      <c r="Z169" s="4"/>
      <c r="AA169" s="4"/>
      <c r="AD169" s="55"/>
      <c r="AE169" s="55"/>
      <c r="AM169" s="57"/>
      <c r="AN169" s="57"/>
      <c r="AO169" s="57"/>
      <c r="AP169"/>
    </row>
    <row r="170" spans="1:42" outlineLevel="1" x14ac:dyDescent="0.2">
      <c r="A170" s="2"/>
      <c r="B170" s="109"/>
      <c r="C170" s="143" t="s">
        <v>338</v>
      </c>
      <c r="D170" s="149" t="s">
        <v>409</v>
      </c>
      <c r="E170" s="150" t="s">
        <v>183</v>
      </c>
      <c r="F170" s="148">
        <v>3</v>
      </c>
      <c r="G170" s="106"/>
      <c r="H170" s="106"/>
      <c r="I170" s="28">
        <f t="shared" si="34"/>
        <v>0</v>
      </c>
      <c r="J170" s="107"/>
      <c r="K170" s="29">
        <f t="shared" si="35"/>
        <v>0</v>
      </c>
      <c r="L170" s="30">
        <f t="shared" si="36"/>
        <v>0</v>
      </c>
      <c r="Z170" s="4"/>
      <c r="AA170" s="4"/>
      <c r="AD170" s="55"/>
      <c r="AE170" s="55"/>
      <c r="AM170" s="57"/>
      <c r="AN170" s="57"/>
      <c r="AO170" s="57"/>
      <c r="AP170"/>
    </row>
    <row r="171" spans="1:42" ht="34.5" customHeight="1" outlineLevel="1" x14ac:dyDescent="0.2">
      <c r="A171" s="2"/>
      <c r="B171" s="109"/>
      <c r="C171" s="143" t="s">
        <v>339</v>
      </c>
      <c r="D171" s="149" t="s">
        <v>410</v>
      </c>
      <c r="E171" s="145" t="s">
        <v>183</v>
      </c>
      <c r="F171" s="148">
        <v>2</v>
      </c>
      <c r="G171" s="106"/>
      <c r="H171" s="106"/>
      <c r="I171" s="28">
        <f t="shared" si="34"/>
        <v>0</v>
      </c>
      <c r="J171" s="107"/>
      <c r="K171" s="29">
        <f t="shared" si="35"/>
        <v>0</v>
      </c>
      <c r="L171" s="30">
        <f t="shared" si="36"/>
        <v>0</v>
      </c>
      <c r="Z171" s="4"/>
      <c r="AA171" s="4"/>
      <c r="AD171" s="55"/>
      <c r="AE171" s="55"/>
      <c r="AM171" s="57"/>
      <c r="AN171" s="57"/>
      <c r="AO171" s="57"/>
      <c r="AP171"/>
    </row>
    <row r="172" spans="1:42" ht="36" customHeight="1" outlineLevel="1" x14ac:dyDescent="0.2">
      <c r="A172" s="2"/>
      <c r="B172" s="109"/>
      <c r="C172" s="143" t="s">
        <v>340</v>
      </c>
      <c r="D172" s="149" t="s">
        <v>411</v>
      </c>
      <c r="E172" s="145" t="s">
        <v>183</v>
      </c>
      <c r="F172" s="148">
        <v>2</v>
      </c>
      <c r="G172" s="106"/>
      <c r="H172" s="106"/>
      <c r="I172" s="28">
        <f t="shared" si="34"/>
        <v>0</v>
      </c>
      <c r="J172" s="107"/>
      <c r="K172" s="29">
        <f t="shared" si="35"/>
        <v>0</v>
      </c>
      <c r="L172" s="30">
        <f t="shared" si="36"/>
        <v>0</v>
      </c>
      <c r="Z172" s="4"/>
      <c r="AA172" s="4"/>
      <c r="AD172" s="55"/>
      <c r="AE172" s="55"/>
      <c r="AM172" s="57"/>
      <c r="AN172" s="57"/>
      <c r="AO172" s="57"/>
      <c r="AP172"/>
    </row>
    <row r="173" spans="1:42" outlineLevel="1" x14ac:dyDescent="0.2">
      <c r="A173" s="2"/>
      <c r="B173" s="109"/>
      <c r="C173" s="143" t="s">
        <v>341</v>
      </c>
      <c r="D173" s="149" t="s">
        <v>412</v>
      </c>
      <c r="E173" s="150" t="s">
        <v>183</v>
      </c>
      <c r="F173" s="148">
        <v>1</v>
      </c>
      <c r="G173" s="106"/>
      <c r="H173" s="106"/>
      <c r="I173" s="28">
        <f t="shared" si="34"/>
        <v>0</v>
      </c>
      <c r="J173" s="107"/>
      <c r="K173" s="29">
        <f t="shared" si="35"/>
        <v>0</v>
      </c>
      <c r="L173" s="30">
        <f t="shared" si="36"/>
        <v>0</v>
      </c>
      <c r="Z173" s="4"/>
      <c r="AA173" s="4"/>
      <c r="AD173" s="55"/>
      <c r="AE173" s="55"/>
      <c r="AM173" s="57"/>
      <c r="AN173" s="57"/>
      <c r="AO173" s="57"/>
      <c r="AP173"/>
    </row>
    <row r="174" spans="1:42" ht="33" customHeight="1" outlineLevel="1" x14ac:dyDescent="0.2">
      <c r="A174" s="2"/>
      <c r="B174" s="109"/>
      <c r="C174" s="143" t="s">
        <v>342</v>
      </c>
      <c r="D174" s="149" t="s">
        <v>413</v>
      </c>
      <c r="E174" s="145" t="s">
        <v>183</v>
      </c>
      <c r="F174" s="148">
        <v>1</v>
      </c>
      <c r="G174" s="106"/>
      <c r="H174" s="106"/>
      <c r="I174" s="28">
        <f t="shared" si="34"/>
        <v>0</v>
      </c>
      <c r="J174" s="107"/>
      <c r="K174" s="29">
        <f t="shared" si="35"/>
        <v>0</v>
      </c>
      <c r="L174" s="30">
        <f t="shared" si="36"/>
        <v>0</v>
      </c>
      <c r="Z174" s="4"/>
      <c r="AA174" s="4"/>
      <c r="AD174" s="55"/>
      <c r="AE174" s="55"/>
      <c r="AM174" s="57"/>
      <c r="AN174" s="57"/>
      <c r="AO174" s="57"/>
      <c r="AP174"/>
    </row>
    <row r="175" spans="1:42" ht="25.5" outlineLevel="1" x14ac:dyDescent="0.2">
      <c r="A175" s="2"/>
      <c r="B175" s="109"/>
      <c r="C175" s="143" t="s">
        <v>343</v>
      </c>
      <c r="D175" s="149" t="s">
        <v>414</v>
      </c>
      <c r="E175" s="145" t="s">
        <v>183</v>
      </c>
      <c r="F175" s="148">
        <v>1</v>
      </c>
      <c r="G175" s="106"/>
      <c r="H175" s="106"/>
      <c r="I175" s="28">
        <f t="shared" si="34"/>
        <v>0</v>
      </c>
      <c r="J175" s="107"/>
      <c r="K175" s="29">
        <f t="shared" si="35"/>
        <v>0</v>
      </c>
      <c r="L175" s="30">
        <f t="shared" si="36"/>
        <v>0</v>
      </c>
      <c r="Z175" s="4"/>
      <c r="AA175" s="4"/>
      <c r="AD175" s="55"/>
      <c r="AE175" s="55"/>
      <c r="AM175" s="57"/>
      <c r="AN175" s="57"/>
      <c r="AO175" s="57"/>
      <c r="AP175"/>
    </row>
    <row r="176" spans="1:42" outlineLevel="1" x14ac:dyDescent="0.2">
      <c r="A176" s="2"/>
      <c r="B176" s="109"/>
      <c r="C176" s="143" t="s">
        <v>344</v>
      </c>
      <c r="D176" s="149" t="s">
        <v>415</v>
      </c>
      <c r="E176" s="145" t="s">
        <v>183</v>
      </c>
      <c r="F176" s="148">
        <v>1</v>
      </c>
      <c r="G176" s="106"/>
      <c r="H176" s="106"/>
      <c r="I176" s="28">
        <f t="shared" si="34"/>
        <v>0</v>
      </c>
      <c r="J176" s="107"/>
      <c r="K176" s="29">
        <f t="shared" si="35"/>
        <v>0</v>
      </c>
      <c r="L176" s="30">
        <f t="shared" si="36"/>
        <v>0</v>
      </c>
      <c r="Z176" s="4"/>
      <c r="AA176" s="4"/>
      <c r="AD176" s="55"/>
      <c r="AE176" s="55"/>
      <c r="AM176" s="57"/>
      <c r="AN176" s="57"/>
      <c r="AO176" s="57"/>
      <c r="AP176"/>
    </row>
    <row r="177" spans="1:42" outlineLevel="1" x14ac:dyDescent="0.2">
      <c r="A177" s="2"/>
      <c r="B177" s="109"/>
      <c r="C177" s="143" t="s">
        <v>345</v>
      </c>
      <c r="D177" s="149" t="s">
        <v>416</v>
      </c>
      <c r="E177" s="145" t="s">
        <v>182</v>
      </c>
      <c r="F177" s="148">
        <v>8</v>
      </c>
      <c r="G177" s="106"/>
      <c r="H177" s="106"/>
      <c r="I177" s="28">
        <f t="shared" si="34"/>
        <v>0</v>
      </c>
      <c r="J177" s="107"/>
      <c r="K177" s="29">
        <f t="shared" si="35"/>
        <v>0</v>
      </c>
      <c r="L177" s="30">
        <f t="shared" si="36"/>
        <v>0</v>
      </c>
      <c r="Z177" s="4"/>
      <c r="AA177" s="4"/>
      <c r="AD177" s="55"/>
      <c r="AE177" s="55"/>
      <c r="AM177" s="57"/>
      <c r="AN177" s="57"/>
      <c r="AO177" s="57"/>
      <c r="AP177"/>
    </row>
    <row r="178" spans="1:42" outlineLevel="1" x14ac:dyDescent="0.2">
      <c r="A178" s="2"/>
      <c r="B178" s="109"/>
      <c r="C178" s="143" t="s">
        <v>346</v>
      </c>
      <c r="D178" s="149" t="s">
        <v>417</v>
      </c>
      <c r="E178" s="145" t="s">
        <v>182</v>
      </c>
      <c r="F178" s="148">
        <v>200</v>
      </c>
      <c r="G178" s="106"/>
      <c r="H178" s="106"/>
      <c r="I178" s="28">
        <f t="shared" si="34"/>
        <v>0</v>
      </c>
      <c r="J178" s="107"/>
      <c r="K178" s="29">
        <f t="shared" si="35"/>
        <v>0</v>
      </c>
      <c r="L178" s="30">
        <f t="shared" si="36"/>
        <v>0</v>
      </c>
      <c r="Z178" s="4"/>
      <c r="AA178" s="4"/>
      <c r="AD178" s="55"/>
      <c r="AE178" s="55"/>
      <c r="AM178" s="57"/>
      <c r="AN178" s="57"/>
      <c r="AO178" s="57"/>
      <c r="AP178"/>
    </row>
    <row r="179" spans="1:42" outlineLevel="1" x14ac:dyDescent="0.2">
      <c r="A179" s="2"/>
      <c r="B179" s="109"/>
      <c r="C179" s="143" t="s">
        <v>347</v>
      </c>
      <c r="D179" s="149" t="s">
        <v>418</v>
      </c>
      <c r="E179" s="145" t="s">
        <v>182</v>
      </c>
      <c r="F179" s="148">
        <v>8</v>
      </c>
      <c r="G179" s="106"/>
      <c r="H179" s="106"/>
      <c r="I179" s="28">
        <f t="shared" si="34"/>
        <v>0</v>
      </c>
      <c r="J179" s="107"/>
      <c r="K179" s="29">
        <f t="shared" si="35"/>
        <v>0</v>
      </c>
      <c r="L179" s="30">
        <f t="shared" si="36"/>
        <v>0</v>
      </c>
      <c r="Z179" s="4"/>
      <c r="AA179" s="4"/>
      <c r="AD179" s="55"/>
      <c r="AE179" s="55"/>
      <c r="AM179" s="57"/>
      <c r="AN179" s="57"/>
      <c r="AO179" s="57"/>
      <c r="AP179"/>
    </row>
    <row r="180" spans="1:42" outlineLevel="1" x14ac:dyDescent="0.2">
      <c r="A180" s="2"/>
      <c r="B180" s="109"/>
      <c r="C180" s="143" t="s">
        <v>348</v>
      </c>
      <c r="D180" s="149" t="s">
        <v>419</v>
      </c>
      <c r="E180" s="145" t="s">
        <v>182</v>
      </c>
      <c r="F180" s="148">
        <v>6</v>
      </c>
      <c r="G180" s="106"/>
      <c r="H180" s="106"/>
      <c r="I180" s="28">
        <f t="shared" si="34"/>
        <v>0</v>
      </c>
      <c r="J180" s="107"/>
      <c r="K180" s="29">
        <f t="shared" si="35"/>
        <v>0</v>
      </c>
      <c r="L180" s="30">
        <f t="shared" si="36"/>
        <v>0</v>
      </c>
      <c r="Z180" s="4"/>
      <c r="AA180" s="4"/>
      <c r="AD180" s="55"/>
      <c r="AE180" s="55"/>
      <c r="AM180" s="57"/>
      <c r="AN180" s="57"/>
      <c r="AO180" s="57"/>
      <c r="AP180"/>
    </row>
    <row r="181" spans="1:42" outlineLevel="1" x14ac:dyDescent="0.2">
      <c r="A181" s="2"/>
      <c r="B181" s="109"/>
      <c r="C181" s="143" t="s">
        <v>349</v>
      </c>
      <c r="D181" s="149" t="s">
        <v>420</v>
      </c>
      <c r="E181" s="145" t="s">
        <v>182</v>
      </c>
      <c r="F181" s="148">
        <v>18</v>
      </c>
      <c r="G181" s="106"/>
      <c r="H181" s="106"/>
      <c r="I181" s="28">
        <f t="shared" si="34"/>
        <v>0</v>
      </c>
      <c r="J181" s="107"/>
      <c r="K181" s="29">
        <f t="shared" si="35"/>
        <v>0</v>
      </c>
      <c r="L181" s="30">
        <f t="shared" si="36"/>
        <v>0</v>
      </c>
      <c r="Z181" s="4"/>
      <c r="AA181" s="4"/>
      <c r="AD181" s="55"/>
      <c r="AE181" s="55"/>
      <c r="AM181" s="57"/>
      <c r="AN181" s="57"/>
      <c r="AO181" s="57"/>
      <c r="AP181"/>
    </row>
    <row r="182" spans="1:42" ht="36" customHeight="1" outlineLevel="1" x14ac:dyDescent="0.2">
      <c r="A182" s="2"/>
      <c r="B182" s="109"/>
      <c r="C182" s="143" t="s">
        <v>350</v>
      </c>
      <c r="D182" s="149" t="s">
        <v>421</v>
      </c>
      <c r="E182" s="145" t="s">
        <v>182</v>
      </c>
      <c r="F182" s="148">
        <v>18</v>
      </c>
      <c r="G182" s="106"/>
      <c r="H182" s="106"/>
      <c r="I182" s="28">
        <f t="shared" si="34"/>
        <v>0</v>
      </c>
      <c r="J182" s="107"/>
      <c r="K182" s="29">
        <f t="shared" si="35"/>
        <v>0</v>
      </c>
      <c r="L182" s="30">
        <f t="shared" si="36"/>
        <v>0</v>
      </c>
      <c r="Z182" s="4"/>
      <c r="AA182" s="4"/>
      <c r="AD182" s="55"/>
      <c r="AE182" s="55"/>
      <c r="AM182" s="57"/>
      <c r="AN182" s="57"/>
      <c r="AO182" s="57"/>
      <c r="AP182"/>
    </row>
    <row r="183" spans="1:42" outlineLevel="1" x14ac:dyDescent="0.2">
      <c r="A183" s="2"/>
      <c r="B183" s="109"/>
      <c r="C183" s="143" t="s">
        <v>351</v>
      </c>
      <c r="D183" s="149" t="s">
        <v>422</v>
      </c>
      <c r="E183" s="145" t="s">
        <v>182</v>
      </c>
      <c r="F183" s="148">
        <v>6</v>
      </c>
      <c r="G183" s="106"/>
      <c r="H183" s="106"/>
      <c r="I183" s="28">
        <f t="shared" si="34"/>
        <v>0</v>
      </c>
      <c r="J183" s="107"/>
      <c r="K183" s="29">
        <f t="shared" si="35"/>
        <v>0</v>
      </c>
      <c r="L183" s="30">
        <f t="shared" si="36"/>
        <v>0</v>
      </c>
      <c r="Z183" s="4"/>
      <c r="AA183" s="4"/>
      <c r="AD183" s="55"/>
      <c r="AE183" s="55"/>
      <c r="AM183" s="57"/>
      <c r="AN183" s="57"/>
      <c r="AO183" s="57"/>
      <c r="AP183"/>
    </row>
    <row r="184" spans="1:42" ht="34.5" customHeight="1" outlineLevel="1" x14ac:dyDescent="0.2">
      <c r="A184" s="2"/>
      <c r="B184" s="109"/>
      <c r="C184" s="143" t="s">
        <v>352</v>
      </c>
      <c r="D184" s="149" t="s">
        <v>423</v>
      </c>
      <c r="E184" s="145" t="s">
        <v>182</v>
      </c>
      <c r="F184" s="148">
        <v>6</v>
      </c>
      <c r="G184" s="106"/>
      <c r="H184" s="106"/>
      <c r="I184" s="28">
        <f t="shared" si="34"/>
        <v>0</v>
      </c>
      <c r="J184" s="107"/>
      <c r="K184" s="29">
        <f t="shared" si="35"/>
        <v>0</v>
      </c>
      <c r="L184" s="30">
        <f t="shared" si="36"/>
        <v>0</v>
      </c>
      <c r="Z184" s="4"/>
      <c r="AA184" s="4"/>
      <c r="AD184" s="55"/>
      <c r="AE184" s="55"/>
      <c r="AM184" s="57"/>
      <c r="AN184" s="57"/>
      <c r="AO184" s="57"/>
      <c r="AP184"/>
    </row>
    <row r="185" spans="1:42" ht="34.5" customHeight="1" outlineLevel="1" x14ac:dyDescent="0.2">
      <c r="A185" s="2"/>
      <c r="B185" s="109"/>
      <c r="C185" s="143" t="s">
        <v>353</v>
      </c>
      <c r="D185" s="149" t="s">
        <v>424</v>
      </c>
      <c r="E185" s="145" t="s">
        <v>183</v>
      </c>
      <c r="F185" s="148">
        <v>7</v>
      </c>
      <c r="G185" s="106"/>
      <c r="H185" s="106"/>
      <c r="I185" s="28">
        <f t="shared" si="34"/>
        <v>0</v>
      </c>
      <c r="J185" s="107"/>
      <c r="K185" s="29">
        <f t="shared" si="35"/>
        <v>0</v>
      </c>
      <c r="L185" s="30">
        <f t="shared" si="36"/>
        <v>0</v>
      </c>
      <c r="Z185" s="4"/>
      <c r="AA185" s="4"/>
      <c r="AD185" s="55"/>
      <c r="AE185" s="55"/>
      <c r="AM185" s="57"/>
      <c r="AN185" s="57"/>
      <c r="AO185" s="57"/>
      <c r="AP185"/>
    </row>
    <row r="186" spans="1:42" outlineLevel="1" x14ac:dyDescent="0.2">
      <c r="A186" s="2"/>
      <c r="B186" s="109"/>
      <c r="C186" s="143" t="s">
        <v>354</v>
      </c>
      <c r="D186" s="149" t="s">
        <v>425</v>
      </c>
      <c r="E186" s="145" t="s">
        <v>183</v>
      </c>
      <c r="F186" s="148">
        <v>2</v>
      </c>
      <c r="G186" s="106"/>
      <c r="H186" s="106"/>
      <c r="I186" s="28">
        <f t="shared" si="34"/>
        <v>0</v>
      </c>
      <c r="J186" s="107"/>
      <c r="K186" s="29">
        <f t="shared" si="35"/>
        <v>0</v>
      </c>
      <c r="L186" s="30">
        <f t="shared" si="36"/>
        <v>0</v>
      </c>
      <c r="Z186" s="4"/>
      <c r="AA186" s="4"/>
      <c r="AD186" s="55"/>
      <c r="AE186" s="55"/>
      <c r="AM186" s="57"/>
      <c r="AN186" s="57"/>
      <c r="AO186" s="57"/>
      <c r="AP186"/>
    </row>
    <row r="187" spans="1:42" ht="26.25" customHeight="1" outlineLevel="1" x14ac:dyDescent="0.2">
      <c r="A187" s="2"/>
      <c r="B187" s="109"/>
      <c r="C187" s="143" t="s">
        <v>355</v>
      </c>
      <c r="D187" s="149" t="s">
        <v>426</v>
      </c>
      <c r="E187" s="145" t="s">
        <v>183</v>
      </c>
      <c r="F187" s="148">
        <v>1</v>
      </c>
      <c r="G187" s="106"/>
      <c r="H187" s="106"/>
      <c r="I187" s="28">
        <f t="shared" si="34"/>
        <v>0</v>
      </c>
      <c r="J187" s="107"/>
      <c r="K187" s="29">
        <f t="shared" si="35"/>
        <v>0</v>
      </c>
      <c r="L187" s="30">
        <f t="shared" si="36"/>
        <v>0</v>
      </c>
      <c r="Z187" s="4"/>
      <c r="AA187" s="4"/>
      <c r="AD187" s="55"/>
      <c r="AE187" s="55"/>
      <c r="AM187" s="57"/>
      <c r="AN187" s="57"/>
      <c r="AO187" s="57"/>
      <c r="AP187"/>
    </row>
    <row r="188" spans="1:42" outlineLevel="1" x14ac:dyDescent="0.2">
      <c r="A188" s="2"/>
      <c r="B188" s="109"/>
      <c r="C188" s="143" t="s">
        <v>356</v>
      </c>
      <c r="D188" s="149" t="s">
        <v>427</v>
      </c>
      <c r="E188" s="150" t="s">
        <v>183</v>
      </c>
      <c r="F188" s="148">
        <v>1</v>
      </c>
      <c r="G188" s="106"/>
      <c r="H188" s="106"/>
      <c r="I188" s="28">
        <f t="shared" si="34"/>
        <v>0</v>
      </c>
      <c r="J188" s="107"/>
      <c r="K188" s="29">
        <f t="shared" si="35"/>
        <v>0</v>
      </c>
      <c r="L188" s="30">
        <f t="shared" si="36"/>
        <v>0</v>
      </c>
      <c r="Z188" s="4"/>
      <c r="AA188" s="4"/>
      <c r="AD188" s="55"/>
      <c r="AE188" s="55"/>
      <c r="AM188" s="57"/>
      <c r="AN188" s="57"/>
      <c r="AO188" s="57"/>
      <c r="AP188"/>
    </row>
    <row r="189" spans="1:42" outlineLevel="1" x14ac:dyDescent="0.2">
      <c r="A189" s="2"/>
      <c r="B189" s="109"/>
      <c r="C189" s="143" t="s">
        <v>357</v>
      </c>
      <c r="D189" s="149" t="s">
        <v>428</v>
      </c>
      <c r="E189" s="145" t="s">
        <v>183</v>
      </c>
      <c r="F189" s="148">
        <v>3</v>
      </c>
      <c r="G189" s="106"/>
      <c r="H189" s="106"/>
      <c r="I189" s="28">
        <f t="shared" si="34"/>
        <v>0</v>
      </c>
      <c r="J189" s="107"/>
      <c r="K189" s="29">
        <f t="shared" si="35"/>
        <v>0</v>
      </c>
      <c r="L189" s="30">
        <f t="shared" si="36"/>
        <v>0</v>
      </c>
      <c r="Z189" s="4"/>
      <c r="AA189" s="4"/>
      <c r="AD189" s="55"/>
      <c r="AE189" s="55"/>
      <c r="AM189" s="57"/>
      <c r="AN189" s="57"/>
      <c r="AO189" s="57"/>
      <c r="AP189"/>
    </row>
    <row r="190" spans="1:42" outlineLevel="1" x14ac:dyDescent="0.2">
      <c r="A190" s="2"/>
      <c r="B190" s="109"/>
      <c r="C190" s="143" t="s">
        <v>358</v>
      </c>
      <c r="D190" s="149" t="s">
        <v>429</v>
      </c>
      <c r="E190" s="150" t="s">
        <v>183</v>
      </c>
      <c r="F190" s="148">
        <v>4</v>
      </c>
      <c r="G190" s="106"/>
      <c r="H190" s="106"/>
      <c r="I190" s="28">
        <f t="shared" si="34"/>
        <v>0</v>
      </c>
      <c r="J190" s="107"/>
      <c r="K190" s="29">
        <f t="shared" si="35"/>
        <v>0</v>
      </c>
      <c r="L190" s="30">
        <f t="shared" si="36"/>
        <v>0</v>
      </c>
      <c r="Z190" s="4"/>
      <c r="AA190" s="4"/>
      <c r="AD190" s="55"/>
      <c r="AE190" s="55"/>
      <c r="AM190" s="57"/>
      <c r="AN190" s="57"/>
      <c r="AO190" s="57"/>
      <c r="AP190"/>
    </row>
    <row r="191" spans="1:42" outlineLevel="1" x14ac:dyDescent="0.2">
      <c r="A191" s="2"/>
      <c r="B191" s="109"/>
      <c r="C191" s="143" t="s">
        <v>359</v>
      </c>
      <c r="D191" s="149" t="s">
        <v>430</v>
      </c>
      <c r="E191" s="150" t="s">
        <v>183</v>
      </c>
      <c r="F191" s="148">
        <v>3</v>
      </c>
      <c r="G191" s="106"/>
      <c r="H191" s="106"/>
      <c r="I191" s="28">
        <f t="shared" si="34"/>
        <v>0</v>
      </c>
      <c r="J191" s="107"/>
      <c r="K191" s="29">
        <f t="shared" si="35"/>
        <v>0</v>
      </c>
      <c r="L191" s="30">
        <f t="shared" si="36"/>
        <v>0</v>
      </c>
      <c r="Z191" s="4"/>
      <c r="AA191" s="4"/>
      <c r="AD191" s="55"/>
      <c r="AE191" s="55"/>
      <c r="AM191" s="57"/>
      <c r="AN191" s="57"/>
      <c r="AO191" s="57"/>
      <c r="AP191"/>
    </row>
    <row r="192" spans="1:42" ht="34.5" customHeight="1" outlineLevel="1" x14ac:dyDescent="0.2">
      <c r="A192" s="2"/>
      <c r="B192" s="109"/>
      <c r="C192" s="143" t="s">
        <v>360</v>
      </c>
      <c r="D192" s="149" t="s">
        <v>431</v>
      </c>
      <c r="E192" s="150" t="s">
        <v>183</v>
      </c>
      <c r="F192" s="148">
        <v>1</v>
      </c>
      <c r="G192" s="106"/>
      <c r="H192" s="106"/>
      <c r="I192" s="28">
        <f t="shared" si="34"/>
        <v>0</v>
      </c>
      <c r="J192" s="107"/>
      <c r="K192" s="29">
        <f t="shared" si="35"/>
        <v>0</v>
      </c>
      <c r="L192" s="30">
        <f t="shared" si="36"/>
        <v>0</v>
      </c>
      <c r="Z192" s="4"/>
      <c r="AA192" s="4"/>
      <c r="AD192" s="55"/>
      <c r="AE192" s="55"/>
      <c r="AM192" s="57"/>
      <c r="AN192" s="57"/>
      <c r="AO192" s="57"/>
      <c r="AP192"/>
    </row>
    <row r="193" spans="1:42" outlineLevel="1" x14ac:dyDescent="0.2">
      <c r="A193" s="2"/>
      <c r="B193" s="109"/>
      <c r="C193" s="143" t="s">
        <v>361</v>
      </c>
      <c r="D193" s="149" t="s">
        <v>432</v>
      </c>
      <c r="E193" s="145" t="s">
        <v>183</v>
      </c>
      <c r="F193" s="148">
        <v>6</v>
      </c>
      <c r="G193" s="106"/>
      <c r="H193" s="106"/>
      <c r="I193" s="28">
        <f t="shared" si="34"/>
        <v>0</v>
      </c>
      <c r="J193" s="107"/>
      <c r="K193" s="29">
        <f t="shared" si="35"/>
        <v>0</v>
      </c>
      <c r="L193" s="30">
        <f t="shared" si="36"/>
        <v>0</v>
      </c>
      <c r="Z193" s="4"/>
      <c r="AA193" s="4"/>
      <c r="AD193" s="55"/>
      <c r="AE193" s="55"/>
      <c r="AM193" s="57"/>
      <c r="AN193" s="57"/>
      <c r="AO193" s="57"/>
      <c r="AP193"/>
    </row>
    <row r="194" spans="1:42" outlineLevel="1" x14ac:dyDescent="0.2">
      <c r="A194" s="2"/>
      <c r="B194" s="109"/>
      <c r="C194" s="143" t="s">
        <v>362</v>
      </c>
      <c r="D194" s="149" t="s">
        <v>433</v>
      </c>
      <c r="E194" s="145" t="s">
        <v>183</v>
      </c>
      <c r="F194" s="148">
        <v>8</v>
      </c>
      <c r="G194" s="106"/>
      <c r="H194" s="106"/>
      <c r="I194" s="28">
        <f t="shared" si="34"/>
        <v>0</v>
      </c>
      <c r="J194" s="107"/>
      <c r="K194" s="29">
        <f t="shared" si="35"/>
        <v>0</v>
      </c>
      <c r="L194" s="30">
        <f t="shared" si="36"/>
        <v>0</v>
      </c>
      <c r="Z194" s="4"/>
      <c r="AA194" s="4"/>
      <c r="AD194" s="55"/>
      <c r="AE194" s="55"/>
      <c r="AM194" s="57"/>
      <c r="AN194" s="57"/>
      <c r="AO194" s="57"/>
      <c r="AP194"/>
    </row>
    <row r="195" spans="1:42" outlineLevel="1" x14ac:dyDescent="0.2">
      <c r="A195" s="2"/>
      <c r="B195" s="109"/>
      <c r="C195" s="143" t="s">
        <v>363</v>
      </c>
      <c r="D195" s="149" t="s">
        <v>434</v>
      </c>
      <c r="E195" s="145" t="s">
        <v>183</v>
      </c>
      <c r="F195" s="148">
        <v>3</v>
      </c>
      <c r="G195" s="106"/>
      <c r="H195" s="106"/>
      <c r="I195" s="28">
        <f t="shared" si="34"/>
        <v>0</v>
      </c>
      <c r="J195" s="107"/>
      <c r="K195" s="29">
        <f t="shared" si="35"/>
        <v>0</v>
      </c>
      <c r="L195" s="30">
        <f t="shared" si="36"/>
        <v>0</v>
      </c>
      <c r="Z195" s="4"/>
      <c r="AA195" s="4"/>
      <c r="AD195" s="55"/>
      <c r="AE195" s="55"/>
      <c r="AM195" s="57"/>
      <c r="AN195" s="57"/>
      <c r="AO195" s="57"/>
      <c r="AP195"/>
    </row>
    <row r="196" spans="1:42" outlineLevel="1" x14ac:dyDescent="0.2">
      <c r="A196" s="2"/>
      <c r="B196" s="109"/>
      <c r="C196" s="143" t="s">
        <v>364</v>
      </c>
      <c r="D196" s="149" t="s">
        <v>435</v>
      </c>
      <c r="E196" s="150" t="s">
        <v>183</v>
      </c>
      <c r="F196" s="148">
        <v>3</v>
      </c>
      <c r="G196" s="106"/>
      <c r="H196" s="106"/>
      <c r="I196" s="28">
        <f t="shared" si="34"/>
        <v>0</v>
      </c>
      <c r="J196" s="107"/>
      <c r="K196" s="29">
        <f t="shared" si="35"/>
        <v>0</v>
      </c>
      <c r="L196" s="30">
        <f t="shared" si="36"/>
        <v>0</v>
      </c>
      <c r="Z196" s="4"/>
      <c r="AA196" s="4"/>
      <c r="AD196" s="55"/>
      <c r="AE196" s="55"/>
      <c r="AM196" s="57"/>
      <c r="AN196" s="57"/>
      <c r="AO196" s="57"/>
      <c r="AP196"/>
    </row>
    <row r="197" spans="1:42" outlineLevel="1" x14ac:dyDescent="0.2">
      <c r="A197" s="2" t="str">
        <f>B197&amp;"-"&amp;COUNTIF($B$24:B197,B197)</f>
        <v>-0</v>
      </c>
      <c r="B197" s="109"/>
      <c r="C197" s="143" t="s">
        <v>365</v>
      </c>
      <c r="D197" s="149" t="s">
        <v>436</v>
      </c>
      <c r="E197" s="150" t="s">
        <v>183</v>
      </c>
      <c r="F197" s="148">
        <v>3</v>
      </c>
      <c r="G197" s="106"/>
      <c r="H197" s="106"/>
      <c r="I197" s="28">
        <f t="shared" si="34"/>
        <v>0</v>
      </c>
      <c r="J197" s="107"/>
      <c r="K197" s="29">
        <f t="shared" si="35"/>
        <v>0</v>
      </c>
      <c r="L197" s="30">
        <f t="shared" si="36"/>
        <v>0</v>
      </c>
      <c r="Z197" s="4">
        <f t="shared" si="32"/>
        <v>0</v>
      </c>
      <c r="AA197" s="4">
        <f t="shared" si="33"/>
        <v>0</v>
      </c>
      <c r="AD197" s="55"/>
      <c r="AE197" s="55"/>
      <c r="AM197" s="57"/>
      <c r="AN197" s="57"/>
      <c r="AO197" s="57"/>
      <c r="AP197"/>
    </row>
    <row r="198" spans="1:42" outlineLevel="1" x14ac:dyDescent="0.2">
      <c r="A198" s="2" t="str">
        <f>B198&amp;"-"&amp;COUNTIF($B$24:B198,B198)</f>
        <v>-0</v>
      </c>
      <c r="B198" s="109"/>
      <c r="C198" s="143" t="s">
        <v>366</v>
      </c>
      <c r="D198" s="149" t="s">
        <v>437</v>
      </c>
      <c r="E198" s="145" t="s">
        <v>183</v>
      </c>
      <c r="F198" s="148">
        <v>1</v>
      </c>
      <c r="G198" s="106"/>
      <c r="H198" s="106"/>
      <c r="I198" s="28">
        <f t="shared" si="34"/>
        <v>0</v>
      </c>
      <c r="J198" s="107"/>
      <c r="K198" s="29">
        <f t="shared" si="35"/>
        <v>0</v>
      </c>
      <c r="L198" s="30">
        <f t="shared" si="36"/>
        <v>0</v>
      </c>
      <c r="Z198" s="4">
        <f t="shared" si="32"/>
        <v>0</v>
      </c>
      <c r="AA198" s="4">
        <f t="shared" si="33"/>
        <v>0</v>
      </c>
      <c r="AD198" s="55"/>
      <c r="AE198" s="55"/>
      <c r="AM198" s="57"/>
      <c r="AN198" s="57"/>
      <c r="AO198" s="57"/>
      <c r="AP198"/>
    </row>
    <row r="199" spans="1:42" ht="30.75" customHeight="1" outlineLevel="1" x14ac:dyDescent="0.2">
      <c r="A199" s="2" t="str">
        <f>B199&amp;"-"&amp;COUNTIF($B$24:B199,B199)</f>
        <v>-0</v>
      </c>
      <c r="B199" s="109"/>
      <c r="C199" s="143" t="s">
        <v>367</v>
      </c>
      <c r="D199" s="149" t="s">
        <v>438</v>
      </c>
      <c r="E199" s="150" t="s">
        <v>183</v>
      </c>
      <c r="F199" s="148">
        <v>3</v>
      </c>
      <c r="G199" s="106"/>
      <c r="H199" s="106"/>
      <c r="I199" s="28">
        <f t="shared" si="34"/>
        <v>0</v>
      </c>
      <c r="J199" s="107"/>
      <c r="K199" s="29">
        <f t="shared" si="35"/>
        <v>0</v>
      </c>
      <c r="L199" s="30">
        <f t="shared" si="36"/>
        <v>0</v>
      </c>
      <c r="Z199" s="4">
        <f t="shared" si="32"/>
        <v>0</v>
      </c>
      <c r="AA199" s="4">
        <f t="shared" si="33"/>
        <v>0</v>
      </c>
      <c r="AD199" s="55"/>
      <c r="AE199" s="55"/>
      <c r="AM199" s="57"/>
      <c r="AN199" s="57"/>
      <c r="AO199" s="57"/>
      <c r="AP199"/>
    </row>
    <row r="200" spans="1:42" outlineLevel="1" x14ac:dyDescent="0.2">
      <c r="A200" s="2" t="str">
        <f>B200&amp;"-"&amp;COUNTIF($B$24:B200,B200)</f>
        <v>-0</v>
      </c>
      <c r="B200" s="109"/>
      <c r="C200" s="143" t="s">
        <v>368</v>
      </c>
      <c r="D200" s="149" t="s">
        <v>439</v>
      </c>
      <c r="E200" s="150" t="s">
        <v>183</v>
      </c>
      <c r="F200" s="148">
        <v>3</v>
      </c>
      <c r="G200" s="106"/>
      <c r="H200" s="106"/>
      <c r="I200" s="28">
        <f t="shared" si="34"/>
        <v>0</v>
      </c>
      <c r="J200" s="107"/>
      <c r="K200" s="29">
        <f t="shared" si="35"/>
        <v>0</v>
      </c>
      <c r="L200" s="30">
        <f t="shared" si="36"/>
        <v>0</v>
      </c>
      <c r="Z200" s="4">
        <f t="shared" si="32"/>
        <v>0</v>
      </c>
      <c r="AA200" s="4">
        <f t="shared" si="33"/>
        <v>0</v>
      </c>
      <c r="AD200" s="55"/>
      <c r="AE200" s="55"/>
      <c r="AM200" s="57"/>
      <c r="AN200" s="57"/>
      <c r="AO200" s="57"/>
      <c r="AP200"/>
    </row>
    <row r="201" spans="1:42" outlineLevel="1" x14ac:dyDescent="0.2">
      <c r="A201" s="2" t="str">
        <f>B201&amp;"-"&amp;COUNTIF($B$24:B201,B201)</f>
        <v>-0</v>
      </c>
      <c r="B201" s="109"/>
      <c r="C201" s="143" t="s">
        <v>369</v>
      </c>
      <c r="D201" s="149" t="s">
        <v>440</v>
      </c>
      <c r="E201" s="150" t="s">
        <v>183</v>
      </c>
      <c r="F201" s="148">
        <v>1</v>
      </c>
      <c r="G201" s="106"/>
      <c r="H201" s="106"/>
      <c r="I201" s="28">
        <f t="shared" si="34"/>
        <v>0</v>
      </c>
      <c r="J201" s="107"/>
      <c r="K201" s="29">
        <f t="shared" si="35"/>
        <v>0</v>
      </c>
      <c r="L201" s="30">
        <f t="shared" si="36"/>
        <v>0</v>
      </c>
      <c r="Z201" s="4">
        <f t="shared" si="32"/>
        <v>0</v>
      </c>
      <c r="AA201" s="4">
        <f t="shared" si="33"/>
        <v>0</v>
      </c>
      <c r="AD201" s="55"/>
      <c r="AE201" s="55"/>
      <c r="AM201" s="57"/>
      <c r="AN201" s="57"/>
      <c r="AO201" s="57"/>
      <c r="AP201"/>
    </row>
    <row r="202" spans="1:42" outlineLevel="1" x14ac:dyDescent="0.2">
      <c r="A202" s="2" t="str">
        <f>B202&amp;"-"&amp;COUNTIF($B$24:B202,B202)</f>
        <v>-0</v>
      </c>
      <c r="B202" s="109"/>
      <c r="C202" s="143" t="s">
        <v>370</v>
      </c>
      <c r="D202" s="149" t="s">
        <v>441</v>
      </c>
      <c r="E202" s="150" t="s">
        <v>183</v>
      </c>
      <c r="F202" s="148">
        <v>2</v>
      </c>
      <c r="G202" s="106"/>
      <c r="H202" s="106"/>
      <c r="I202" s="28">
        <f t="shared" si="34"/>
        <v>0</v>
      </c>
      <c r="J202" s="107"/>
      <c r="K202" s="29">
        <f t="shared" si="35"/>
        <v>0</v>
      </c>
      <c r="L202" s="30">
        <f t="shared" si="36"/>
        <v>0</v>
      </c>
      <c r="Z202" s="4">
        <f t="shared" si="32"/>
        <v>0</v>
      </c>
      <c r="AA202" s="4">
        <f t="shared" si="33"/>
        <v>0</v>
      </c>
      <c r="AD202" s="55"/>
      <c r="AE202" s="55"/>
      <c r="AM202" s="57"/>
      <c r="AN202" s="57"/>
      <c r="AO202" s="57"/>
      <c r="AP202"/>
    </row>
    <row r="203" spans="1:42" outlineLevel="1" x14ac:dyDescent="0.2">
      <c r="A203" s="2" t="str">
        <f>B203&amp;"-"&amp;COUNTIF($B$24:B203,B203)</f>
        <v>-0</v>
      </c>
      <c r="B203" s="109"/>
      <c r="C203" s="143" t="s">
        <v>371</v>
      </c>
      <c r="D203" s="149" t="s">
        <v>442</v>
      </c>
      <c r="E203" s="145" t="s">
        <v>183</v>
      </c>
      <c r="F203" s="148">
        <v>1</v>
      </c>
      <c r="G203" s="106"/>
      <c r="H203" s="106"/>
      <c r="I203" s="28">
        <f t="shared" si="34"/>
        <v>0</v>
      </c>
      <c r="J203" s="107"/>
      <c r="K203" s="29">
        <f t="shared" si="35"/>
        <v>0</v>
      </c>
      <c r="L203" s="30">
        <f t="shared" si="36"/>
        <v>0</v>
      </c>
      <c r="Z203" s="4">
        <f t="shared" si="32"/>
        <v>0</v>
      </c>
      <c r="AA203" s="4">
        <f t="shared" si="33"/>
        <v>0</v>
      </c>
      <c r="AD203" s="55"/>
      <c r="AE203" s="55"/>
      <c r="AM203" s="57"/>
      <c r="AN203" s="57"/>
      <c r="AO203" s="57"/>
      <c r="AP203"/>
    </row>
    <row r="204" spans="1:42" outlineLevel="1" x14ac:dyDescent="0.2">
      <c r="A204" s="2" t="str">
        <f>B204&amp;"-"&amp;COUNTIF($B$24:B204,B204)</f>
        <v>-0</v>
      </c>
      <c r="B204" s="109"/>
      <c r="C204" s="143" t="s">
        <v>372</v>
      </c>
      <c r="D204" s="149" t="s">
        <v>443</v>
      </c>
      <c r="E204" s="145" t="s">
        <v>183</v>
      </c>
      <c r="F204" s="148">
        <v>3</v>
      </c>
      <c r="G204" s="106"/>
      <c r="H204" s="106"/>
      <c r="I204" s="28">
        <f t="shared" si="34"/>
        <v>0</v>
      </c>
      <c r="J204" s="107"/>
      <c r="K204" s="29">
        <f t="shared" si="35"/>
        <v>0</v>
      </c>
      <c r="L204" s="30">
        <f t="shared" si="36"/>
        <v>0</v>
      </c>
      <c r="Z204" s="4">
        <f t="shared" si="32"/>
        <v>0</v>
      </c>
      <c r="AA204" s="4">
        <f t="shared" si="33"/>
        <v>0</v>
      </c>
      <c r="AD204" s="55"/>
      <c r="AE204" s="55"/>
      <c r="AM204" s="57"/>
      <c r="AN204" s="57"/>
      <c r="AO204" s="57"/>
      <c r="AP204"/>
    </row>
    <row r="205" spans="1:42" outlineLevel="1" x14ac:dyDescent="0.2">
      <c r="A205" s="2" t="str">
        <f>B205&amp;"-"&amp;COUNTIF($B$24:B205,B205)</f>
        <v>-0</v>
      </c>
      <c r="B205" s="109"/>
      <c r="C205" s="143" t="s">
        <v>373</v>
      </c>
      <c r="D205" s="149" t="s">
        <v>444</v>
      </c>
      <c r="E205" s="150" t="s">
        <v>183</v>
      </c>
      <c r="F205" s="148">
        <v>6</v>
      </c>
      <c r="G205" s="106"/>
      <c r="H205" s="106"/>
      <c r="I205" s="28">
        <f t="shared" ref="I205:I252" si="37">IF(F205&lt;&gt;"",TRUNC(G205,2)+TRUNC(H205,2),"")</f>
        <v>0</v>
      </c>
      <c r="J205" s="107"/>
      <c r="K205" s="29">
        <f t="shared" ref="K205:K252" si="38">ROUND(I205*(1+J205),2)</f>
        <v>0</v>
      </c>
      <c r="L205" s="30">
        <f t="shared" ref="L205:L252" si="39">ROUND(K205*F205,2)</f>
        <v>0</v>
      </c>
      <c r="Z205" s="4">
        <f t="shared" si="32"/>
        <v>0</v>
      </c>
      <c r="AA205" s="4">
        <f t="shared" si="33"/>
        <v>0</v>
      </c>
      <c r="AD205" s="55"/>
      <c r="AE205" s="55"/>
      <c r="AM205" s="57"/>
      <c r="AN205" s="57"/>
      <c r="AO205" s="57"/>
      <c r="AP205"/>
    </row>
    <row r="206" spans="1:42" outlineLevel="1" x14ac:dyDescent="0.2">
      <c r="A206" s="2" t="str">
        <f>B206&amp;"-"&amp;COUNTIF($B$24:B206,B206)</f>
        <v>-0</v>
      </c>
      <c r="B206" s="109"/>
      <c r="C206" s="143" t="s">
        <v>374</v>
      </c>
      <c r="D206" s="149" t="s">
        <v>445</v>
      </c>
      <c r="E206" s="145" t="s">
        <v>183</v>
      </c>
      <c r="F206" s="148">
        <v>20</v>
      </c>
      <c r="G206" s="106"/>
      <c r="H206" s="106"/>
      <c r="I206" s="28">
        <f t="shared" si="37"/>
        <v>0</v>
      </c>
      <c r="J206" s="107"/>
      <c r="K206" s="29">
        <f t="shared" si="38"/>
        <v>0</v>
      </c>
      <c r="L206" s="30">
        <f t="shared" si="39"/>
        <v>0</v>
      </c>
      <c r="Z206" s="4">
        <f t="shared" si="32"/>
        <v>0</v>
      </c>
      <c r="AA206" s="4">
        <f t="shared" si="33"/>
        <v>0</v>
      </c>
      <c r="AD206" s="55"/>
      <c r="AE206" s="55"/>
      <c r="AM206" s="57"/>
      <c r="AN206" s="57"/>
      <c r="AO206" s="57"/>
      <c r="AP206"/>
    </row>
    <row r="207" spans="1:42" outlineLevel="1" x14ac:dyDescent="0.2">
      <c r="A207" s="2" t="str">
        <f>B207&amp;"-"&amp;COUNTIF($B$24:B207,B207)</f>
        <v>-0</v>
      </c>
      <c r="B207" s="109"/>
      <c r="C207" s="143" t="s">
        <v>375</v>
      </c>
      <c r="D207" s="149" t="s">
        <v>446</v>
      </c>
      <c r="E207" s="145" t="s">
        <v>183</v>
      </c>
      <c r="F207" s="148">
        <v>3</v>
      </c>
      <c r="G207" s="106"/>
      <c r="H207" s="106"/>
      <c r="I207" s="28">
        <f t="shared" si="37"/>
        <v>0</v>
      </c>
      <c r="J207" s="107"/>
      <c r="K207" s="29">
        <f t="shared" si="38"/>
        <v>0</v>
      </c>
      <c r="L207" s="30">
        <f t="shared" si="39"/>
        <v>0</v>
      </c>
      <c r="Z207" s="4">
        <f t="shared" si="32"/>
        <v>0</v>
      </c>
      <c r="AA207" s="4">
        <f t="shared" si="33"/>
        <v>0</v>
      </c>
      <c r="AD207" s="55"/>
      <c r="AE207" s="55"/>
      <c r="AM207" s="57"/>
      <c r="AN207" s="57"/>
      <c r="AO207" s="57"/>
      <c r="AP207"/>
    </row>
    <row r="208" spans="1:42" outlineLevel="1" x14ac:dyDescent="0.2">
      <c r="A208" s="2" t="str">
        <f>B208&amp;"-"&amp;COUNTIF($B$24:B208,B208)</f>
        <v>-0</v>
      </c>
      <c r="B208" s="109"/>
      <c r="C208" s="143" t="s">
        <v>376</v>
      </c>
      <c r="D208" s="149" t="s">
        <v>447</v>
      </c>
      <c r="E208" s="145" t="s">
        <v>183</v>
      </c>
      <c r="F208" s="148">
        <v>3</v>
      </c>
      <c r="G208" s="106"/>
      <c r="H208" s="106"/>
      <c r="I208" s="28">
        <f t="shared" si="37"/>
        <v>0</v>
      </c>
      <c r="J208" s="107"/>
      <c r="K208" s="29">
        <f t="shared" si="38"/>
        <v>0</v>
      </c>
      <c r="L208" s="30">
        <f t="shared" si="39"/>
        <v>0</v>
      </c>
      <c r="Z208" s="4">
        <f t="shared" si="32"/>
        <v>0</v>
      </c>
      <c r="AA208" s="4">
        <f t="shared" si="33"/>
        <v>0</v>
      </c>
      <c r="AD208" s="55"/>
      <c r="AE208" s="55"/>
      <c r="AM208" s="57"/>
      <c r="AN208" s="57"/>
      <c r="AO208" s="57"/>
      <c r="AP208"/>
    </row>
    <row r="209" spans="1:42" ht="33" customHeight="1" outlineLevel="1" x14ac:dyDescent="0.2">
      <c r="A209" s="2" t="str">
        <f>B209&amp;"-"&amp;COUNTIF($B$24:B209,B209)</f>
        <v>-0</v>
      </c>
      <c r="B209" s="109"/>
      <c r="C209" s="143" t="s">
        <v>377</v>
      </c>
      <c r="D209" s="149" t="s">
        <v>448</v>
      </c>
      <c r="E209" s="150" t="s">
        <v>183</v>
      </c>
      <c r="F209" s="148">
        <v>1</v>
      </c>
      <c r="G209" s="106"/>
      <c r="H209" s="106"/>
      <c r="I209" s="28">
        <f t="shared" si="37"/>
        <v>0</v>
      </c>
      <c r="J209" s="107"/>
      <c r="K209" s="29">
        <f t="shared" si="38"/>
        <v>0</v>
      </c>
      <c r="L209" s="30">
        <f t="shared" si="39"/>
        <v>0</v>
      </c>
      <c r="Z209" s="4">
        <f t="shared" si="32"/>
        <v>0</v>
      </c>
      <c r="AA209" s="4">
        <f t="shared" si="33"/>
        <v>0</v>
      </c>
      <c r="AD209" s="55"/>
      <c r="AE209" s="55"/>
      <c r="AM209" s="57"/>
      <c r="AN209" s="57"/>
      <c r="AO209" s="57"/>
      <c r="AP209"/>
    </row>
    <row r="210" spans="1:42" outlineLevel="1" x14ac:dyDescent="0.2">
      <c r="A210" s="2" t="str">
        <f>B210&amp;"-"&amp;COUNTIF($B$24:B210,B210)</f>
        <v>-0</v>
      </c>
      <c r="B210" s="109"/>
      <c r="C210" s="143" t="s">
        <v>378</v>
      </c>
      <c r="D210" s="149" t="s">
        <v>449</v>
      </c>
      <c r="E210" s="150" t="s">
        <v>183</v>
      </c>
      <c r="F210" s="148">
        <v>1</v>
      </c>
      <c r="G210" s="106"/>
      <c r="H210" s="106"/>
      <c r="I210" s="28">
        <f t="shared" si="37"/>
        <v>0</v>
      </c>
      <c r="J210" s="107"/>
      <c r="K210" s="29">
        <f t="shared" si="38"/>
        <v>0</v>
      </c>
      <c r="L210" s="30">
        <f t="shared" si="39"/>
        <v>0</v>
      </c>
      <c r="Z210" s="4">
        <f t="shared" si="32"/>
        <v>0</v>
      </c>
      <c r="AA210" s="4">
        <f t="shared" si="33"/>
        <v>0</v>
      </c>
      <c r="AD210" s="55"/>
      <c r="AE210" s="55"/>
      <c r="AM210" s="57"/>
      <c r="AN210" s="57"/>
      <c r="AO210" s="57"/>
      <c r="AP210"/>
    </row>
    <row r="211" spans="1:42" ht="15" outlineLevel="1" thickBot="1" x14ac:dyDescent="0.25">
      <c r="A211" s="2" t="str">
        <f>B211&amp;"-"&amp;COUNTIF($B$24:B211,B211)</f>
        <v>-0</v>
      </c>
      <c r="B211" s="109"/>
      <c r="C211" s="143" t="s">
        <v>379</v>
      </c>
      <c r="D211" s="149" t="s">
        <v>450</v>
      </c>
      <c r="E211" s="145" t="s">
        <v>183</v>
      </c>
      <c r="F211" s="148">
        <v>4</v>
      </c>
      <c r="G211" s="106"/>
      <c r="H211" s="106"/>
      <c r="I211" s="28">
        <f t="shared" si="37"/>
        <v>0</v>
      </c>
      <c r="J211" s="107"/>
      <c r="K211" s="29">
        <f t="shared" si="38"/>
        <v>0</v>
      </c>
      <c r="L211" s="30">
        <f t="shared" si="39"/>
        <v>0</v>
      </c>
      <c r="Z211" s="4">
        <f t="shared" si="32"/>
        <v>0</v>
      </c>
      <c r="AA211" s="4">
        <f t="shared" si="33"/>
        <v>0</v>
      </c>
      <c r="AD211" s="55"/>
      <c r="AE211" s="55"/>
      <c r="AM211" s="57"/>
      <c r="AN211" s="57"/>
      <c r="AO211" s="57"/>
      <c r="AP211"/>
    </row>
    <row r="212" spans="1:42" x14ac:dyDescent="0.2">
      <c r="A212" s="1"/>
      <c r="B212" s="109"/>
      <c r="C212" s="80" t="s">
        <v>451</v>
      </c>
      <c r="D212" s="75" t="s">
        <v>35</v>
      </c>
      <c r="E212" s="90"/>
      <c r="F212" s="76"/>
      <c r="G212" s="77"/>
      <c r="H212" s="77"/>
      <c r="I212" s="78"/>
      <c r="J212" s="78"/>
      <c r="K212" s="79"/>
      <c r="L212" s="82"/>
      <c r="Z212" s="4">
        <f t="shared" ref="Z212" si="40">IF(B212="Ampliação",L212,0)</f>
        <v>0</v>
      </c>
      <c r="AA212" s="4">
        <f t="shared" ref="AA212" si="41">IF(B212="Reforma",L212,0)</f>
        <v>0</v>
      </c>
      <c r="AD212" s="55"/>
      <c r="AE212" s="55"/>
      <c r="AM212" s="57"/>
      <c r="AN212" s="57"/>
      <c r="AO212" s="57"/>
      <c r="AP212"/>
    </row>
    <row r="213" spans="1:42" ht="31.5" customHeight="1" outlineLevel="1" x14ac:dyDescent="0.2">
      <c r="A213" s="2" t="str">
        <f>B213&amp;"-"&amp;COUNTIF($B$24:B213,B213)</f>
        <v>-0</v>
      </c>
      <c r="B213" s="109"/>
      <c r="C213" s="143" t="s">
        <v>452</v>
      </c>
      <c r="D213" s="149" t="s">
        <v>491</v>
      </c>
      <c r="E213" s="145" t="s">
        <v>182</v>
      </c>
      <c r="F213" s="148">
        <v>977.77</v>
      </c>
      <c r="G213" s="106"/>
      <c r="H213" s="106"/>
      <c r="I213" s="28">
        <f t="shared" si="37"/>
        <v>0</v>
      </c>
      <c r="J213" s="107"/>
      <c r="K213" s="29">
        <f t="shared" si="38"/>
        <v>0</v>
      </c>
      <c r="L213" s="30">
        <f t="shared" si="39"/>
        <v>0</v>
      </c>
      <c r="Z213" s="4">
        <f t="shared" si="32"/>
        <v>0</v>
      </c>
      <c r="AA213" s="4">
        <f t="shared" si="33"/>
        <v>0</v>
      </c>
      <c r="AD213" s="55"/>
      <c r="AE213" s="55"/>
      <c r="AM213" s="57"/>
      <c r="AN213" s="57"/>
      <c r="AO213" s="57"/>
      <c r="AP213"/>
    </row>
    <row r="214" spans="1:42" outlineLevel="1" x14ac:dyDescent="0.2">
      <c r="A214" s="2" t="str">
        <f>B214&amp;"-"&amp;COUNTIF($B$24:B214,B214)</f>
        <v>-0</v>
      </c>
      <c r="B214" s="109"/>
      <c r="C214" s="143" t="s">
        <v>453</v>
      </c>
      <c r="D214" s="149" t="s">
        <v>492</v>
      </c>
      <c r="E214" s="150" t="s">
        <v>183</v>
      </c>
      <c r="F214" s="148">
        <v>3576</v>
      </c>
      <c r="G214" s="106"/>
      <c r="H214" s="106"/>
      <c r="I214" s="28">
        <f t="shared" si="37"/>
        <v>0</v>
      </c>
      <c r="J214" s="107"/>
      <c r="K214" s="29">
        <f t="shared" si="38"/>
        <v>0</v>
      </c>
      <c r="L214" s="30">
        <f t="shared" si="39"/>
        <v>0</v>
      </c>
      <c r="Z214" s="4">
        <f t="shared" si="32"/>
        <v>0</v>
      </c>
      <c r="AA214" s="4">
        <f t="shared" si="33"/>
        <v>0</v>
      </c>
      <c r="AD214" s="55"/>
      <c r="AE214" s="55"/>
      <c r="AM214" s="57"/>
      <c r="AN214" s="57"/>
      <c r="AO214" s="57"/>
      <c r="AP214"/>
    </row>
    <row r="215" spans="1:42" outlineLevel="1" x14ac:dyDescent="0.2">
      <c r="A215" s="2" t="str">
        <f>B215&amp;"-"&amp;COUNTIF($B$24:B215,B215)</f>
        <v>-0</v>
      </c>
      <c r="B215" s="109"/>
      <c r="C215" s="143" t="s">
        <v>454</v>
      </c>
      <c r="D215" s="149" t="s">
        <v>493</v>
      </c>
      <c r="E215" s="150" t="s">
        <v>183</v>
      </c>
      <c r="F215" s="148">
        <v>1232</v>
      </c>
      <c r="G215" s="106"/>
      <c r="H215" s="106"/>
      <c r="I215" s="28">
        <f t="shared" si="37"/>
        <v>0</v>
      </c>
      <c r="J215" s="107"/>
      <c r="K215" s="29">
        <f t="shared" si="38"/>
        <v>0</v>
      </c>
      <c r="L215" s="30">
        <f t="shared" si="39"/>
        <v>0</v>
      </c>
      <c r="Z215" s="4">
        <f t="shared" si="32"/>
        <v>0</v>
      </c>
      <c r="AA215" s="4">
        <f t="shared" si="33"/>
        <v>0</v>
      </c>
      <c r="AD215" s="55"/>
      <c r="AE215" s="55"/>
      <c r="AM215" s="57"/>
      <c r="AN215" s="57"/>
      <c r="AO215" s="57"/>
      <c r="AP215"/>
    </row>
    <row r="216" spans="1:42" outlineLevel="1" x14ac:dyDescent="0.2">
      <c r="A216" s="2" t="str">
        <f>B216&amp;"-"&amp;COUNTIF($B$24:B216,B216)</f>
        <v>-0</v>
      </c>
      <c r="B216" s="109"/>
      <c r="C216" s="143" t="s">
        <v>455</v>
      </c>
      <c r="D216" s="149" t="s">
        <v>494</v>
      </c>
      <c r="E216" s="150" t="s">
        <v>183</v>
      </c>
      <c r="F216" s="148">
        <v>330</v>
      </c>
      <c r="G216" s="106"/>
      <c r="H216" s="106"/>
      <c r="I216" s="28">
        <f t="shared" si="37"/>
        <v>0</v>
      </c>
      <c r="J216" s="107"/>
      <c r="K216" s="29">
        <f t="shared" si="38"/>
        <v>0</v>
      </c>
      <c r="L216" s="30">
        <f t="shared" si="39"/>
        <v>0</v>
      </c>
      <c r="Z216" s="4">
        <f t="shared" si="32"/>
        <v>0</v>
      </c>
      <c r="AA216" s="4">
        <f t="shared" si="33"/>
        <v>0</v>
      </c>
      <c r="AD216" s="55"/>
      <c r="AE216" s="55"/>
      <c r="AM216" s="57"/>
      <c r="AN216" s="57"/>
      <c r="AO216" s="57"/>
      <c r="AP216"/>
    </row>
    <row r="217" spans="1:42" outlineLevel="1" x14ac:dyDescent="0.2">
      <c r="A217" s="2" t="str">
        <f>B217&amp;"-"&amp;COUNTIF($B$24:B217,B217)</f>
        <v>-0</v>
      </c>
      <c r="B217" s="109"/>
      <c r="C217" s="143" t="s">
        <v>456</v>
      </c>
      <c r="D217" s="149" t="s">
        <v>495</v>
      </c>
      <c r="E217" s="150" t="s">
        <v>183</v>
      </c>
      <c r="F217" s="148">
        <v>318</v>
      </c>
      <c r="G217" s="106"/>
      <c r="H217" s="106"/>
      <c r="I217" s="28">
        <f t="shared" si="37"/>
        <v>0</v>
      </c>
      <c r="J217" s="107"/>
      <c r="K217" s="29">
        <f t="shared" si="38"/>
        <v>0</v>
      </c>
      <c r="L217" s="30">
        <f t="shared" si="39"/>
        <v>0</v>
      </c>
      <c r="Z217" s="4">
        <f t="shared" si="32"/>
        <v>0</v>
      </c>
      <c r="AA217" s="4">
        <f t="shared" si="33"/>
        <v>0</v>
      </c>
      <c r="AD217" s="55"/>
      <c r="AE217" s="55"/>
      <c r="AM217" s="57"/>
      <c r="AN217" s="57"/>
      <c r="AO217" s="57"/>
      <c r="AP217"/>
    </row>
    <row r="218" spans="1:42" ht="33" customHeight="1" outlineLevel="1" x14ac:dyDescent="0.2">
      <c r="A218" s="2" t="str">
        <f>B218&amp;"-"&amp;COUNTIF($B$24:B218,B218)</f>
        <v>-0</v>
      </c>
      <c r="B218" s="109"/>
      <c r="C218" s="143" t="s">
        <v>457</v>
      </c>
      <c r="D218" s="149" t="s">
        <v>496</v>
      </c>
      <c r="E218" s="150" t="s">
        <v>182</v>
      </c>
      <c r="F218" s="148">
        <v>1550</v>
      </c>
      <c r="G218" s="106"/>
      <c r="H218" s="106"/>
      <c r="I218" s="28">
        <f t="shared" si="37"/>
        <v>0</v>
      </c>
      <c r="J218" s="107"/>
      <c r="K218" s="29">
        <f t="shared" si="38"/>
        <v>0</v>
      </c>
      <c r="L218" s="30">
        <f t="shared" si="39"/>
        <v>0</v>
      </c>
      <c r="Z218" s="4">
        <f t="shared" si="32"/>
        <v>0</v>
      </c>
      <c r="AA218" s="4">
        <f t="shared" si="33"/>
        <v>0</v>
      </c>
      <c r="AD218" s="55"/>
      <c r="AE218" s="55"/>
      <c r="AM218" s="57"/>
      <c r="AN218" s="57"/>
      <c r="AO218" s="57"/>
      <c r="AP218"/>
    </row>
    <row r="219" spans="1:42" outlineLevel="1" x14ac:dyDescent="0.2">
      <c r="A219" s="2" t="str">
        <f>B219&amp;"-"&amp;COUNTIF($B$24:B219,B219)</f>
        <v>-0</v>
      </c>
      <c r="B219" s="109"/>
      <c r="C219" s="143" t="s">
        <v>458</v>
      </c>
      <c r="D219" s="149" t="s">
        <v>497</v>
      </c>
      <c r="E219" s="145" t="s">
        <v>182</v>
      </c>
      <c r="F219" s="148">
        <v>1667.6</v>
      </c>
      <c r="G219" s="106"/>
      <c r="H219" s="106"/>
      <c r="I219" s="28">
        <f t="shared" si="37"/>
        <v>0</v>
      </c>
      <c r="J219" s="107"/>
      <c r="K219" s="29">
        <f t="shared" si="38"/>
        <v>0</v>
      </c>
      <c r="L219" s="30">
        <f t="shared" si="39"/>
        <v>0</v>
      </c>
      <c r="Z219" s="4">
        <f t="shared" si="32"/>
        <v>0</v>
      </c>
      <c r="AA219" s="4">
        <f t="shared" si="33"/>
        <v>0</v>
      </c>
      <c r="AD219" s="55"/>
      <c r="AE219" s="55"/>
      <c r="AM219" s="57"/>
      <c r="AN219" s="57"/>
      <c r="AO219" s="57"/>
      <c r="AP219"/>
    </row>
    <row r="220" spans="1:42" outlineLevel="1" x14ac:dyDescent="0.2">
      <c r="A220" s="2"/>
      <c r="B220" s="109"/>
      <c r="C220" s="143" t="s">
        <v>459</v>
      </c>
      <c r="D220" s="149" t="s">
        <v>498</v>
      </c>
      <c r="E220" s="150" t="s">
        <v>183</v>
      </c>
      <c r="F220" s="148">
        <v>10</v>
      </c>
      <c r="G220" s="106"/>
      <c r="H220" s="106"/>
      <c r="I220" s="28">
        <f t="shared" si="37"/>
        <v>0</v>
      </c>
      <c r="J220" s="107"/>
      <c r="K220" s="29">
        <f t="shared" si="38"/>
        <v>0</v>
      </c>
      <c r="L220" s="30">
        <f t="shared" si="39"/>
        <v>0</v>
      </c>
      <c r="Z220" s="4"/>
      <c r="AA220" s="4"/>
      <c r="AD220" s="55"/>
      <c r="AE220" s="55"/>
      <c r="AM220" s="57"/>
      <c r="AN220" s="57"/>
      <c r="AO220" s="57"/>
      <c r="AP220"/>
    </row>
    <row r="221" spans="1:42" outlineLevel="1" x14ac:dyDescent="0.2">
      <c r="A221" s="2"/>
      <c r="B221" s="109"/>
      <c r="C221" s="143" t="s">
        <v>460</v>
      </c>
      <c r="D221" s="149" t="s">
        <v>499</v>
      </c>
      <c r="E221" s="145" t="s">
        <v>182</v>
      </c>
      <c r="F221" s="148">
        <v>15461.13</v>
      </c>
      <c r="G221" s="106"/>
      <c r="H221" s="106"/>
      <c r="I221" s="28">
        <f t="shared" si="37"/>
        <v>0</v>
      </c>
      <c r="J221" s="107"/>
      <c r="K221" s="29">
        <f t="shared" si="38"/>
        <v>0</v>
      </c>
      <c r="L221" s="30">
        <f t="shared" si="39"/>
        <v>0</v>
      </c>
      <c r="Z221" s="4"/>
      <c r="AA221" s="4"/>
      <c r="AD221" s="55"/>
      <c r="AE221" s="55"/>
      <c r="AM221" s="57"/>
      <c r="AN221" s="57"/>
      <c r="AO221" s="57"/>
      <c r="AP221"/>
    </row>
    <row r="222" spans="1:42" outlineLevel="1" x14ac:dyDescent="0.2">
      <c r="A222" s="2"/>
      <c r="B222" s="109"/>
      <c r="C222" s="143" t="s">
        <v>461</v>
      </c>
      <c r="D222" s="149" t="s">
        <v>500</v>
      </c>
      <c r="E222" s="145" t="s">
        <v>182</v>
      </c>
      <c r="F222" s="148">
        <v>173</v>
      </c>
      <c r="G222" s="106"/>
      <c r="H222" s="106"/>
      <c r="I222" s="28">
        <f t="shared" si="37"/>
        <v>0</v>
      </c>
      <c r="J222" s="107"/>
      <c r="K222" s="29">
        <f t="shared" si="38"/>
        <v>0</v>
      </c>
      <c r="L222" s="30">
        <f t="shared" si="39"/>
        <v>0</v>
      </c>
      <c r="Z222" s="4"/>
      <c r="AA222" s="4"/>
      <c r="AD222" s="55"/>
      <c r="AE222" s="55"/>
      <c r="AM222" s="57"/>
      <c r="AN222" s="57"/>
      <c r="AO222" s="57"/>
      <c r="AP222"/>
    </row>
    <row r="223" spans="1:42" outlineLevel="1" x14ac:dyDescent="0.2">
      <c r="A223" s="2"/>
      <c r="B223" s="109"/>
      <c r="C223" s="143" t="s">
        <v>462</v>
      </c>
      <c r="D223" s="149" t="s">
        <v>501</v>
      </c>
      <c r="E223" s="145" t="s">
        <v>183</v>
      </c>
      <c r="F223" s="148">
        <v>78</v>
      </c>
      <c r="G223" s="106"/>
      <c r="H223" s="106"/>
      <c r="I223" s="28">
        <f t="shared" si="37"/>
        <v>0</v>
      </c>
      <c r="J223" s="107"/>
      <c r="K223" s="29">
        <f t="shared" si="38"/>
        <v>0</v>
      </c>
      <c r="L223" s="30">
        <f t="shared" si="39"/>
        <v>0</v>
      </c>
      <c r="Z223" s="4"/>
      <c r="AA223" s="4"/>
      <c r="AD223" s="55"/>
      <c r="AE223" s="55"/>
      <c r="AM223" s="57"/>
      <c r="AN223" s="57"/>
      <c r="AO223" s="57"/>
      <c r="AP223"/>
    </row>
    <row r="224" spans="1:42" outlineLevel="1" x14ac:dyDescent="0.2">
      <c r="A224" s="2"/>
      <c r="B224" s="109"/>
      <c r="C224" s="143" t="s">
        <v>463</v>
      </c>
      <c r="D224" s="149" t="s">
        <v>502</v>
      </c>
      <c r="E224" s="145" t="s">
        <v>183</v>
      </c>
      <c r="F224" s="148">
        <v>2</v>
      </c>
      <c r="G224" s="106"/>
      <c r="H224" s="106"/>
      <c r="I224" s="28">
        <f t="shared" si="37"/>
        <v>0</v>
      </c>
      <c r="J224" s="107"/>
      <c r="K224" s="29">
        <f t="shared" si="38"/>
        <v>0</v>
      </c>
      <c r="L224" s="30">
        <f t="shared" si="39"/>
        <v>0</v>
      </c>
      <c r="Z224" s="4"/>
      <c r="AA224" s="4"/>
      <c r="AD224" s="55"/>
      <c r="AE224" s="55"/>
      <c r="AM224" s="57"/>
      <c r="AN224" s="57"/>
      <c r="AO224" s="57"/>
      <c r="AP224"/>
    </row>
    <row r="225" spans="1:42" outlineLevel="1" x14ac:dyDescent="0.2">
      <c r="A225" s="2"/>
      <c r="B225" s="109"/>
      <c r="C225" s="143" t="s">
        <v>464</v>
      </c>
      <c r="D225" s="149" t="s">
        <v>503</v>
      </c>
      <c r="E225" s="150" t="s">
        <v>183</v>
      </c>
      <c r="F225" s="148">
        <v>14</v>
      </c>
      <c r="G225" s="106"/>
      <c r="H225" s="106"/>
      <c r="I225" s="28">
        <f t="shared" si="37"/>
        <v>0</v>
      </c>
      <c r="J225" s="107"/>
      <c r="K225" s="29">
        <f t="shared" si="38"/>
        <v>0</v>
      </c>
      <c r="L225" s="30">
        <f t="shared" si="39"/>
        <v>0</v>
      </c>
      <c r="Z225" s="4"/>
      <c r="AA225" s="4"/>
      <c r="AD225" s="55"/>
      <c r="AE225" s="55"/>
      <c r="AM225" s="57"/>
      <c r="AN225" s="57"/>
      <c r="AO225" s="57"/>
      <c r="AP225"/>
    </row>
    <row r="226" spans="1:42" outlineLevel="1" x14ac:dyDescent="0.2">
      <c r="A226" s="2"/>
      <c r="B226" s="109"/>
      <c r="C226" s="143" t="s">
        <v>465</v>
      </c>
      <c r="D226" s="149" t="s">
        <v>504</v>
      </c>
      <c r="E226" s="150" t="s">
        <v>183</v>
      </c>
      <c r="F226" s="148">
        <v>2</v>
      </c>
      <c r="G226" s="106"/>
      <c r="H226" s="106"/>
      <c r="I226" s="28">
        <f t="shared" si="37"/>
        <v>0</v>
      </c>
      <c r="J226" s="107"/>
      <c r="K226" s="29">
        <f t="shared" si="38"/>
        <v>0</v>
      </c>
      <c r="L226" s="30">
        <f t="shared" si="39"/>
        <v>0</v>
      </c>
      <c r="Z226" s="4"/>
      <c r="AA226" s="4"/>
      <c r="AD226" s="55"/>
      <c r="AE226" s="55"/>
      <c r="AM226" s="57"/>
      <c r="AN226" s="57"/>
      <c r="AO226" s="57"/>
      <c r="AP226"/>
    </row>
    <row r="227" spans="1:42" outlineLevel="1" x14ac:dyDescent="0.2">
      <c r="A227" s="2"/>
      <c r="B227" s="109"/>
      <c r="C227" s="143" t="s">
        <v>466</v>
      </c>
      <c r="D227" s="149" t="s">
        <v>405</v>
      </c>
      <c r="E227" s="145" t="s">
        <v>183</v>
      </c>
      <c r="F227" s="148">
        <v>311</v>
      </c>
      <c r="G227" s="106"/>
      <c r="H227" s="106"/>
      <c r="I227" s="28">
        <f t="shared" si="37"/>
        <v>0</v>
      </c>
      <c r="J227" s="107"/>
      <c r="K227" s="29">
        <f t="shared" si="38"/>
        <v>0</v>
      </c>
      <c r="L227" s="30">
        <f t="shared" si="39"/>
        <v>0</v>
      </c>
      <c r="Z227" s="4"/>
      <c r="AA227" s="4"/>
      <c r="AD227" s="55"/>
      <c r="AE227" s="55"/>
      <c r="AM227" s="57"/>
      <c r="AN227" s="57"/>
      <c r="AO227" s="57"/>
      <c r="AP227"/>
    </row>
    <row r="228" spans="1:42" outlineLevel="1" x14ac:dyDescent="0.2">
      <c r="A228" s="2"/>
      <c r="B228" s="109"/>
      <c r="C228" s="143" t="s">
        <v>467</v>
      </c>
      <c r="D228" s="149" t="s">
        <v>406</v>
      </c>
      <c r="E228" s="145" t="s">
        <v>183</v>
      </c>
      <c r="F228" s="148">
        <v>515</v>
      </c>
      <c r="G228" s="106"/>
      <c r="H228" s="106"/>
      <c r="I228" s="28">
        <f t="shared" si="37"/>
        <v>0</v>
      </c>
      <c r="J228" s="107"/>
      <c r="K228" s="29">
        <f t="shared" si="38"/>
        <v>0</v>
      </c>
      <c r="L228" s="30">
        <f t="shared" si="39"/>
        <v>0</v>
      </c>
      <c r="Z228" s="4"/>
      <c r="AA228" s="4"/>
      <c r="AD228" s="55"/>
      <c r="AE228" s="55"/>
      <c r="AM228" s="57"/>
      <c r="AN228" s="57"/>
      <c r="AO228" s="57"/>
      <c r="AP228"/>
    </row>
    <row r="229" spans="1:42" ht="30" customHeight="1" outlineLevel="1" x14ac:dyDescent="0.2">
      <c r="A229" s="2"/>
      <c r="B229" s="109"/>
      <c r="C229" s="143" t="s">
        <v>468</v>
      </c>
      <c r="D229" s="149" t="s">
        <v>505</v>
      </c>
      <c r="E229" s="145" t="s">
        <v>183</v>
      </c>
      <c r="F229" s="148">
        <v>3</v>
      </c>
      <c r="G229" s="106"/>
      <c r="H229" s="106"/>
      <c r="I229" s="28">
        <f t="shared" si="37"/>
        <v>0</v>
      </c>
      <c r="J229" s="107"/>
      <c r="K229" s="29">
        <f t="shared" si="38"/>
        <v>0</v>
      </c>
      <c r="L229" s="30">
        <f t="shared" si="39"/>
        <v>0</v>
      </c>
      <c r="Z229" s="4"/>
      <c r="AA229" s="4"/>
      <c r="AD229" s="55"/>
      <c r="AE229" s="55"/>
      <c r="AM229" s="57"/>
      <c r="AN229" s="57"/>
      <c r="AO229" s="57"/>
      <c r="AP229"/>
    </row>
    <row r="230" spans="1:42" ht="31.5" customHeight="1" outlineLevel="1" x14ac:dyDescent="0.2">
      <c r="A230" s="2"/>
      <c r="B230" s="109"/>
      <c r="C230" s="143" t="s">
        <v>469</v>
      </c>
      <c r="D230" s="149" t="s">
        <v>506</v>
      </c>
      <c r="E230" s="145" t="s">
        <v>183</v>
      </c>
      <c r="F230" s="148">
        <v>2</v>
      </c>
      <c r="G230" s="106"/>
      <c r="H230" s="106"/>
      <c r="I230" s="28">
        <f t="shared" si="37"/>
        <v>0</v>
      </c>
      <c r="J230" s="107"/>
      <c r="K230" s="29">
        <f t="shared" si="38"/>
        <v>0</v>
      </c>
      <c r="L230" s="30">
        <f t="shared" si="39"/>
        <v>0</v>
      </c>
      <c r="Z230" s="4"/>
      <c r="AA230" s="4"/>
      <c r="AD230" s="55"/>
      <c r="AE230" s="55"/>
      <c r="AM230" s="57"/>
      <c r="AN230" s="57"/>
      <c r="AO230" s="57"/>
      <c r="AP230"/>
    </row>
    <row r="231" spans="1:42" ht="31.5" customHeight="1" outlineLevel="1" x14ac:dyDescent="0.2">
      <c r="A231" s="2"/>
      <c r="B231" s="109"/>
      <c r="C231" s="143" t="s">
        <v>470</v>
      </c>
      <c r="D231" s="149" t="s">
        <v>507</v>
      </c>
      <c r="E231" s="150" t="s">
        <v>183</v>
      </c>
      <c r="F231" s="148">
        <v>301</v>
      </c>
      <c r="G231" s="106"/>
      <c r="H231" s="106"/>
      <c r="I231" s="28">
        <f t="shared" si="37"/>
        <v>0</v>
      </c>
      <c r="J231" s="107"/>
      <c r="K231" s="29">
        <f t="shared" si="38"/>
        <v>0</v>
      </c>
      <c r="L231" s="30">
        <f t="shared" si="39"/>
        <v>0</v>
      </c>
      <c r="Z231" s="4"/>
      <c r="AA231" s="4"/>
      <c r="AD231" s="55"/>
      <c r="AE231" s="55"/>
      <c r="AM231" s="57"/>
      <c r="AN231" s="57"/>
      <c r="AO231" s="57"/>
      <c r="AP231"/>
    </row>
    <row r="232" spans="1:42" outlineLevel="1" x14ac:dyDescent="0.2">
      <c r="A232" s="2"/>
      <c r="B232" s="109"/>
      <c r="C232" s="143" t="s">
        <v>471</v>
      </c>
      <c r="D232" s="149" t="s">
        <v>508</v>
      </c>
      <c r="E232" s="145" t="s">
        <v>183</v>
      </c>
      <c r="F232" s="148">
        <v>6</v>
      </c>
      <c r="G232" s="106"/>
      <c r="H232" s="106"/>
      <c r="I232" s="28">
        <f t="shared" si="37"/>
        <v>0</v>
      </c>
      <c r="J232" s="107"/>
      <c r="K232" s="29">
        <f t="shared" si="38"/>
        <v>0</v>
      </c>
      <c r="L232" s="30">
        <f t="shared" si="39"/>
        <v>0</v>
      </c>
      <c r="Z232" s="4"/>
      <c r="AA232" s="4"/>
      <c r="AD232" s="55"/>
      <c r="AE232" s="55"/>
      <c r="AM232" s="57"/>
      <c r="AN232" s="57"/>
      <c r="AO232" s="57"/>
      <c r="AP232"/>
    </row>
    <row r="233" spans="1:42" outlineLevel="1" x14ac:dyDescent="0.2">
      <c r="A233" s="2"/>
      <c r="B233" s="109"/>
      <c r="C233" s="143" t="s">
        <v>472</v>
      </c>
      <c r="D233" s="149" t="s">
        <v>509</v>
      </c>
      <c r="E233" s="145" t="s">
        <v>183</v>
      </c>
      <c r="F233" s="148">
        <v>10</v>
      </c>
      <c r="G233" s="106"/>
      <c r="H233" s="106"/>
      <c r="I233" s="28">
        <f t="shared" si="37"/>
        <v>0</v>
      </c>
      <c r="J233" s="107"/>
      <c r="K233" s="29">
        <f t="shared" si="38"/>
        <v>0</v>
      </c>
      <c r="L233" s="30">
        <f t="shared" si="39"/>
        <v>0</v>
      </c>
      <c r="Z233" s="4"/>
      <c r="AA233" s="4"/>
      <c r="AD233" s="55"/>
      <c r="AE233" s="55"/>
      <c r="AM233" s="57"/>
      <c r="AN233" s="57"/>
      <c r="AO233" s="57"/>
      <c r="AP233"/>
    </row>
    <row r="234" spans="1:42" outlineLevel="1" x14ac:dyDescent="0.2">
      <c r="A234" s="2"/>
      <c r="B234" s="109"/>
      <c r="C234" s="143" t="s">
        <v>473</v>
      </c>
      <c r="D234" s="149" t="s">
        <v>510</v>
      </c>
      <c r="E234" s="145" t="s">
        <v>183</v>
      </c>
      <c r="F234" s="148">
        <v>29</v>
      </c>
      <c r="G234" s="106"/>
      <c r="H234" s="106"/>
      <c r="I234" s="28">
        <f t="shared" si="37"/>
        <v>0</v>
      </c>
      <c r="J234" s="107"/>
      <c r="K234" s="29">
        <f t="shared" si="38"/>
        <v>0</v>
      </c>
      <c r="L234" s="30">
        <f t="shared" si="39"/>
        <v>0</v>
      </c>
      <c r="Z234" s="4"/>
      <c r="AA234" s="4"/>
      <c r="AD234" s="55"/>
      <c r="AE234" s="55"/>
      <c r="AM234" s="57"/>
      <c r="AN234" s="57"/>
      <c r="AO234" s="57"/>
      <c r="AP234"/>
    </row>
    <row r="235" spans="1:42" outlineLevel="1" x14ac:dyDescent="0.2">
      <c r="A235" s="2"/>
      <c r="B235" s="109"/>
      <c r="C235" s="143" t="s">
        <v>474</v>
      </c>
      <c r="D235" s="149" t="s">
        <v>511</v>
      </c>
      <c r="E235" s="145" t="s">
        <v>183</v>
      </c>
      <c r="F235" s="148">
        <v>3</v>
      </c>
      <c r="G235" s="106"/>
      <c r="H235" s="106"/>
      <c r="I235" s="28">
        <f t="shared" si="37"/>
        <v>0</v>
      </c>
      <c r="J235" s="107"/>
      <c r="K235" s="29">
        <f t="shared" si="38"/>
        <v>0</v>
      </c>
      <c r="L235" s="30">
        <f t="shared" si="39"/>
        <v>0</v>
      </c>
      <c r="Z235" s="4"/>
      <c r="AA235" s="4"/>
      <c r="AD235" s="55"/>
      <c r="AE235" s="55"/>
      <c r="AM235" s="57"/>
      <c r="AN235" s="57"/>
      <c r="AO235" s="57"/>
      <c r="AP235"/>
    </row>
    <row r="236" spans="1:42" outlineLevel="1" x14ac:dyDescent="0.2">
      <c r="A236" s="2"/>
      <c r="B236" s="109"/>
      <c r="C236" s="143" t="s">
        <v>475</v>
      </c>
      <c r="D236" s="149" t="s">
        <v>512</v>
      </c>
      <c r="E236" s="145" t="s">
        <v>183</v>
      </c>
      <c r="F236" s="148">
        <v>1</v>
      </c>
      <c r="G236" s="106"/>
      <c r="H236" s="106"/>
      <c r="I236" s="28">
        <f t="shared" si="37"/>
        <v>0</v>
      </c>
      <c r="J236" s="107"/>
      <c r="K236" s="29">
        <f t="shared" si="38"/>
        <v>0</v>
      </c>
      <c r="L236" s="30">
        <f t="shared" si="39"/>
        <v>0</v>
      </c>
      <c r="Z236" s="4"/>
      <c r="AA236" s="4"/>
      <c r="AD236" s="55"/>
      <c r="AE236" s="55"/>
      <c r="AM236" s="57"/>
      <c r="AN236" s="57"/>
      <c r="AO236" s="57"/>
      <c r="AP236"/>
    </row>
    <row r="237" spans="1:42" outlineLevel="1" x14ac:dyDescent="0.2">
      <c r="A237" s="2"/>
      <c r="B237" s="109"/>
      <c r="C237" s="143" t="s">
        <v>476</v>
      </c>
      <c r="D237" s="149" t="s">
        <v>513</v>
      </c>
      <c r="E237" s="145" t="s">
        <v>183</v>
      </c>
      <c r="F237" s="148">
        <v>21</v>
      </c>
      <c r="G237" s="106"/>
      <c r="H237" s="106"/>
      <c r="I237" s="28">
        <f t="shared" si="37"/>
        <v>0</v>
      </c>
      <c r="J237" s="107"/>
      <c r="K237" s="29">
        <f t="shared" si="38"/>
        <v>0</v>
      </c>
      <c r="L237" s="30">
        <f t="shared" si="39"/>
        <v>0</v>
      </c>
      <c r="Z237" s="4"/>
      <c r="AA237" s="4"/>
      <c r="AD237" s="55"/>
      <c r="AE237" s="55"/>
      <c r="AM237" s="57"/>
      <c r="AN237" s="57"/>
      <c r="AO237" s="57"/>
      <c r="AP237"/>
    </row>
    <row r="238" spans="1:42" outlineLevel="1" x14ac:dyDescent="0.2">
      <c r="A238" s="2"/>
      <c r="B238" s="109"/>
      <c r="C238" s="143" t="s">
        <v>477</v>
      </c>
      <c r="D238" s="149" t="s">
        <v>514</v>
      </c>
      <c r="E238" s="145" t="s">
        <v>183</v>
      </c>
      <c r="F238" s="148">
        <v>5</v>
      </c>
      <c r="G238" s="106"/>
      <c r="H238" s="106"/>
      <c r="I238" s="28">
        <f t="shared" si="37"/>
        <v>0</v>
      </c>
      <c r="J238" s="107"/>
      <c r="K238" s="29">
        <f t="shared" si="38"/>
        <v>0</v>
      </c>
      <c r="L238" s="30">
        <f t="shared" si="39"/>
        <v>0</v>
      </c>
      <c r="Z238" s="4"/>
      <c r="AA238" s="4"/>
      <c r="AD238" s="55"/>
      <c r="AE238" s="55"/>
      <c r="AM238" s="57"/>
      <c r="AN238" s="57"/>
      <c r="AO238" s="57"/>
      <c r="AP238"/>
    </row>
    <row r="239" spans="1:42" outlineLevel="1" x14ac:dyDescent="0.2">
      <c r="A239" s="2"/>
      <c r="B239" s="109"/>
      <c r="C239" s="143" t="s">
        <v>478</v>
      </c>
      <c r="D239" s="149" t="s">
        <v>515</v>
      </c>
      <c r="E239" s="145" t="s">
        <v>183</v>
      </c>
      <c r="F239" s="148">
        <v>2</v>
      </c>
      <c r="G239" s="106"/>
      <c r="H239" s="106"/>
      <c r="I239" s="28">
        <f t="shared" si="37"/>
        <v>0</v>
      </c>
      <c r="J239" s="107"/>
      <c r="K239" s="29">
        <f t="shared" si="38"/>
        <v>0</v>
      </c>
      <c r="L239" s="30">
        <f t="shared" si="39"/>
        <v>0</v>
      </c>
      <c r="Z239" s="4"/>
      <c r="AA239" s="4"/>
      <c r="AD239" s="55"/>
      <c r="AE239" s="55"/>
      <c r="AM239" s="57"/>
      <c r="AN239" s="57"/>
      <c r="AO239" s="57"/>
      <c r="AP239"/>
    </row>
    <row r="240" spans="1:42" outlineLevel="1" x14ac:dyDescent="0.2">
      <c r="A240" s="2"/>
      <c r="B240" s="109"/>
      <c r="C240" s="143" t="s">
        <v>479</v>
      </c>
      <c r="D240" s="149" t="s">
        <v>516</v>
      </c>
      <c r="E240" s="145" t="s">
        <v>183</v>
      </c>
      <c r="F240" s="148">
        <v>1</v>
      </c>
      <c r="G240" s="106"/>
      <c r="H240" s="106"/>
      <c r="I240" s="28">
        <f t="shared" si="37"/>
        <v>0</v>
      </c>
      <c r="J240" s="107"/>
      <c r="K240" s="29">
        <f t="shared" si="38"/>
        <v>0</v>
      </c>
      <c r="L240" s="30">
        <f t="shared" si="39"/>
        <v>0</v>
      </c>
      <c r="Z240" s="4"/>
      <c r="AA240" s="4"/>
      <c r="AD240" s="55"/>
      <c r="AE240" s="55"/>
      <c r="AM240" s="57"/>
      <c r="AN240" s="57"/>
      <c r="AO240" s="57"/>
      <c r="AP240"/>
    </row>
    <row r="241" spans="1:1024" outlineLevel="1" x14ac:dyDescent="0.2">
      <c r="A241" s="2"/>
      <c r="B241" s="109"/>
      <c r="C241" s="143" t="s">
        <v>480</v>
      </c>
      <c r="D241" s="149" t="s">
        <v>517</v>
      </c>
      <c r="E241" s="145" t="s">
        <v>183</v>
      </c>
      <c r="F241" s="148">
        <v>1</v>
      </c>
      <c r="G241" s="106"/>
      <c r="H241" s="106"/>
      <c r="I241" s="28">
        <f t="shared" si="37"/>
        <v>0</v>
      </c>
      <c r="J241" s="107"/>
      <c r="K241" s="29">
        <f t="shared" si="38"/>
        <v>0</v>
      </c>
      <c r="L241" s="30">
        <f t="shared" si="39"/>
        <v>0</v>
      </c>
      <c r="Z241" s="4"/>
      <c r="AA241" s="4"/>
      <c r="AD241" s="55"/>
      <c r="AE241" s="55"/>
      <c r="AM241" s="57"/>
      <c r="AN241" s="57"/>
      <c r="AO241" s="57"/>
      <c r="AP241"/>
    </row>
    <row r="242" spans="1:1024" outlineLevel="1" x14ac:dyDescent="0.2">
      <c r="A242" s="2"/>
      <c r="B242" s="109"/>
      <c r="C242" s="143" t="s">
        <v>481</v>
      </c>
      <c r="D242" s="149" t="s">
        <v>518</v>
      </c>
      <c r="E242" s="145" t="s">
        <v>183</v>
      </c>
      <c r="F242" s="148">
        <v>21</v>
      </c>
      <c r="G242" s="106"/>
      <c r="H242" s="106"/>
      <c r="I242" s="28">
        <f t="shared" si="37"/>
        <v>0</v>
      </c>
      <c r="J242" s="107"/>
      <c r="K242" s="29">
        <f t="shared" si="38"/>
        <v>0</v>
      </c>
      <c r="L242" s="30">
        <f t="shared" si="39"/>
        <v>0</v>
      </c>
      <c r="Z242" s="4"/>
      <c r="AA242" s="4"/>
      <c r="AD242" s="55"/>
      <c r="AE242" s="55"/>
      <c r="AM242" s="57"/>
      <c r="AN242" s="57"/>
      <c r="AO242" s="57"/>
      <c r="AP242"/>
    </row>
    <row r="243" spans="1:1024" outlineLevel="1" x14ac:dyDescent="0.2">
      <c r="A243" s="2"/>
      <c r="B243" s="109"/>
      <c r="C243" s="143" t="s">
        <v>482</v>
      </c>
      <c r="D243" s="149" t="s">
        <v>519</v>
      </c>
      <c r="E243" s="145" t="s">
        <v>183</v>
      </c>
      <c r="F243" s="148">
        <v>217</v>
      </c>
      <c r="G243" s="106"/>
      <c r="H243" s="106"/>
      <c r="I243" s="28">
        <f t="shared" si="37"/>
        <v>0</v>
      </c>
      <c r="J243" s="107"/>
      <c r="K243" s="29">
        <f t="shared" si="38"/>
        <v>0</v>
      </c>
      <c r="L243" s="30">
        <f t="shared" si="39"/>
        <v>0</v>
      </c>
      <c r="Z243" s="4"/>
      <c r="AA243" s="4"/>
      <c r="AD243" s="55"/>
      <c r="AE243" s="55"/>
      <c r="AM243" s="57"/>
      <c r="AN243" s="57"/>
      <c r="AO243" s="57"/>
      <c r="AP243"/>
    </row>
    <row r="244" spans="1:1024" outlineLevel="1" x14ac:dyDescent="0.2">
      <c r="A244" s="2"/>
      <c r="B244" s="109"/>
      <c r="C244" s="143" t="s">
        <v>483</v>
      </c>
      <c r="D244" s="149" t="s">
        <v>520</v>
      </c>
      <c r="E244" s="145" t="s">
        <v>183</v>
      </c>
      <c r="F244" s="148">
        <v>57</v>
      </c>
      <c r="G244" s="106"/>
      <c r="H244" s="106"/>
      <c r="I244" s="28">
        <f t="shared" si="37"/>
        <v>0</v>
      </c>
      <c r="J244" s="107"/>
      <c r="K244" s="29">
        <f t="shared" si="38"/>
        <v>0</v>
      </c>
      <c r="L244" s="30">
        <f t="shared" si="39"/>
        <v>0</v>
      </c>
      <c r="Z244" s="4"/>
      <c r="AA244" s="4"/>
      <c r="AD244" s="55"/>
      <c r="AE244" s="55"/>
      <c r="AM244" s="57"/>
      <c r="AN244" s="57"/>
      <c r="AO244" s="57"/>
      <c r="AP244"/>
    </row>
    <row r="245" spans="1:1024" outlineLevel="1" x14ac:dyDescent="0.2">
      <c r="A245" s="2"/>
      <c r="B245" s="109"/>
      <c r="C245" s="143" t="s">
        <v>484</v>
      </c>
      <c r="D245" s="149" t="s">
        <v>521</v>
      </c>
      <c r="E245" s="145" t="s">
        <v>183</v>
      </c>
      <c r="F245" s="148">
        <v>103</v>
      </c>
      <c r="G245" s="106"/>
      <c r="H245" s="106"/>
      <c r="I245" s="28">
        <f t="shared" si="37"/>
        <v>0</v>
      </c>
      <c r="J245" s="107"/>
      <c r="K245" s="29">
        <f t="shared" si="38"/>
        <v>0</v>
      </c>
      <c r="L245" s="30">
        <f t="shared" si="39"/>
        <v>0</v>
      </c>
      <c r="Z245" s="4"/>
      <c r="AA245" s="4"/>
      <c r="AD245" s="55"/>
      <c r="AE245" s="55"/>
      <c r="AM245" s="57"/>
      <c r="AN245" s="57"/>
      <c r="AO245" s="57"/>
      <c r="AP245"/>
    </row>
    <row r="246" spans="1:1024" outlineLevel="1" x14ac:dyDescent="0.2">
      <c r="A246" s="2"/>
      <c r="B246" s="109"/>
      <c r="C246" s="143" t="s">
        <v>485</v>
      </c>
      <c r="D246" s="147" t="s">
        <v>522</v>
      </c>
      <c r="E246" s="145" t="s">
        <v>183</v>
      </c>
      <c r="F246" s="148">
        <v>1</v>
      </c>
      <c r="G246" s="106"/>
      <c r="H246" s="106"/>
      <c r="I246" s="28">
        <f t="shared" si="37"/>
        <v>0</v>
      </c>
      <c r="J246" s="107"/>
      <c r="K246" s="29">
        <f t="shared" si="38"/>
        <v>0</v>
      </c>
      <c r="L246" s="30">
        <f t="shared" si="39"/>
        <v>0</v>
      </c>
      <c r="Z246" s="4"/>
      <c r="AA246" s="4"/>
      <c r="AD246" s="55"/>
      <c r="AE246" s="55"/>
      <c r="AM246" s="57"/>
      <c r="AN246" s="57"/>
      <c r="AO246" s="57"/>
      <c r="AP246"/>
    </row>
    <row r="247" spans="1:1024" outlineLevel="1" x14ac:dyDescent="0.2">
      <c r="A247" s="2"/>
      <c r="B247" s="109"/>
      <c r="C247" s="143" t="s">
        <v>486</v>
      </c>
      <c r="D247" s="149" t="s">
        <v>523</v>
      </c>
      <c r="E247" s="145" t="s">
        <v>183</v>
      </c>
      <c r="F247" s="148">
        <v>1</v>
      </c>
      <c r="G247" s="106"/>
      <c r="H247" s="106"/>
      <c r="I247" s="28">
        <f t="shared" si="37"/>
        <v>0</v>
      </c>
      <c r="J247" s="107"/>
      <c r="K247" s="29">
        <f t="shared" si="38"/>
        <v>0</v>
      </c>
      <c r="L247" s="30">
        <f t="shared" si="39"/>
        <v>0</v>
      </c>
      <c r="Z247" s="4"/>
      <c r="AA247" s="4"/>
      <c r="AD247" s="55"/>
      <c r="AE247" s="55"/>
      <c r="AM247" s="57"/>
      <c r="AN247" s="57"/>
      <c r="AO247" s="57"/>
      <c r="AP247"/>
    </row>
    <row r="248" spans="1:1024" ht="95.25" customHeight="1" outlineLevel="1" x14ac:dyDescent="0.2">
      <c r="A248" s="2"/>
      <c r="B248" s="109"/>
      <c r="C248" s="143" t="s">
        <v>487</v>
      </c>
      <c r="D248" s="149" t="s">
        <v>524</v>
      </c>
      <c r="E248" s="150" t="s">
        <v>183</v>
      </c>
      <c r="F248" s="148">
        <v>1</v>
      </c>
      <c r="G248" s="106"/>
      <c r="H248" s="106"/>
      <c r="I248" s="28">
        <f t="shared" si="37"/>
        <v>0</v>
      </c>
      <c r="J248" s="107"/>
      <c r="K248" s="29">
        <f t="shared" si="38"/>
        <v>0</v>
      </c>
      <c r="L248" s="30">
        <f t="shared" si="39"/>
        <v>0</v>
      </c>
      <c r="Z248" s="4"/>
      <c r="AA248" s="4"/>
      <c r="AD248" s="55"/>
      <c r="AE248" s="55"/>
      <c r="AM248" s="57"/>
      <c r="AN248" s="57"/>
      <c r="AO248" s="57"/>
      <c r="AP248"/>
    </row>
    <row r="249" spans="1:1024" outlineLevel="1" x14ac:dyDescent="0.2">
      <c r="A249" s="2"/>
      <c r="B249" s="109"/>
      <c r="C249" s="143" t="s">
        <v>488</v>
      </c>
      <c r="D249" s="149" t="s">
        <v>525</v>
      </c>
      <c r="E249" s="145" t="s">
        <v>183</v>
      </c>
      <c r="F249" s="148">
        <v>28</v>
      </c>
      <c r="G249" s="106"/>
      <c r="H249" s="106"/>
      <c r="I249" s="28">
        <f t="shared" si="37"/>
        <v>0</v>
      </c>
      <c r="J249" s="107"/>
      <c r="K249" s="29">
        <f t="shared" si="38"/>
        <v>0</v>
      </c>
      <c r="L249" s="30">
        <f t="shared" si="39"/>
        <v>0</v>
      </c>
      <c r="Z249" s="4"/>
      <c r="AA249" s="4"/>
      <c r="AD249" s="55"/>
      <c r="AE249" s="55"/>
      <c r="AM249" s="57"/>
      <c r="AN249" s="57"/>
      <c r="AO249" s="57"/>
      <c r="AP249"/>
    </row>
    <row r="250" spans="1:1024" ht="26.25" customHeight="1" outlineLevel="1" x14ac:dyDescent="0.2">
      <c r="A250" s="2"/>
      <c r="B250" s="109"/>
      <c r="C250" s="143" t="s">
        <v>488</v>
      </c>
      <c r="D250" s="149" t="s">
        <v>526</v>
      </c>
      <c r="E250" s="150" t="s">
        <v>183</v>
      </c>
      <c r="F250" s="148">
        <v>28</v>
      </c>
      <c r="G250" s="106"/>
      <c r="H250" s="106"/>
      <c r="I250" s="28">
        <f t="shared" si="37"/>
        <v>0</v>
      </c>
      <c r="J250" s="107"/>
      <c r="K250" s="29">
        <f t="shared" si="38"/>
        <v>0</v>
      </c>
      <c r="L250" s="30">
        <f t="shared" si="39"/>
        <v>0</v>
      </c>
      <c r="Z250" s="4"/>
      <c r="AA250" s="4"/>
      <c r="AD250" s="55"/>
      <c r="AE250" s="55"/>
      <c r="AM250" s="57"/>
      <c r="AN250" s="57"/>
      <c r="AO250" s="57"/>
      <c r="AP250"/>
    </row>
    <row r="251" spans="1:1024" outlineLevel="1" x14ac:dyDescent="0.2">
      <c r="A251" s="2"/>
      <c r="B251" s="109"/>
      <c r="C251" s="143" t="s">
        <v>489</v>
      </c>
      <c r="D251" s="149" t="s">
        <v>527</v>
      </c>
      <c r="E251" s="150" t="s">
        <v>183</v>
      </c>
      <c r="F251" s="148">
        <v>1</v>
      </c>
      <c r="G251" s="106"/>
      <c r="H251" s="106"/>
      <c r="I251" s="28">
        <f t="shared" si="37"/>
        <v>0</v>
      </c>
      <c r="J251" s="107"/>
      <c r="K251" s="29">
        <f t="shared" si="38"/>
        <v>0</v>
      </c>
      <c r="L251" s="30">
        <f t="shared" si="39"/>
        <v>0</v>
      </c>
      <c r="Z251" s="4"/>
      <c r="AA251" s="4"/>
      <c r="AD251" s="55"/>
      <c r="AE251" s="55"/>
      <c r="AM251" s="57"/>
      <c r="AN251" s="57"/>
      <c r="AO251" s="57"/>
      <c r="AP251"/>
    </row>
    <row r="252" spans="1:1024" ht="26.25" outlineLevel="1" thickBot="1" x14ac:dyDescent="0.25">
      <c r="A252" s="2"/>
      <c r="B252" s="109"/>
      <c r="C252" s="143" t="s">
        <v>490</v>
      </c>
      <c r="D252" s="149" t="s">
        <v>528</v>
      </c>
      <c r="E252" s="145" t="s">
        <v>182</v>
      </c>
      <c r="F252" s="148">
        <v>30</v>
      </c>
      <c r="G252" s="106"/>
      <c r="H252" s="106"/>
      <c r="I252" s="28">
        <f t="shared" si="37"/>
        <v>0</v>
      </c>
      <c r="J252" s="107"/>
      <c r="K252" s="29">
        <f t="shared" si="38"/>
        <v>0</v>
      </c>
      <c r="L252" s="30">
        <f t="shared" si="39"/>
        <v>0</v>
      </c>
      <c r="Z252" s="4"/>
      <c r="AA252" s="4"/>
      <c r="AD252" s="55"/>
      <c r="AE252" s="55"/>
      <c r="AM252" s="57"/>
      <c r="AN252" s="57"/>
      <c r="AO252" s="57"/>
      <c r="AP252"/>
    </row>
    <row r="253" spans="1:1024" ht="15.75" thickBot="1" x14ac:dyDescent="0.25">
      <c r="B253" s="109"/>
      <c r="C253" s="73"/>
      <c r="D253" s="53"/>
      <c r="E253" s="31"/>
      <c r="F253" s="74"/>
      <c r="G253" s="74"/>
      <c r="H253" s="74"/>
      <c r="I253" s="32"/>
      <c r="J253" s="33"/>
      <c r="K253" s="34" t="s">
        <v>9</v>
      </c>
      <c r="L253" s="34">
        <f>SUM(L213:L252,L141:L211)</f>
        <v>0</v>
      </c>
      <c r="M253" s="35" t="e">
        <f>L253/$L$535</f>
        <v>#DIV/0!</v>
      </c>
      <c r="Z253" s="4">
        <f t="shared" si="32"/>
        <v>0</v>
      </c>
      <c r="AA253" s="4">
        <f t="shared" si="33"/>
        <v>0</v>
      </c>
      <c r="AD253" s="55"/>
      <c r="AE253" s="55"/>
      <c r="AM253" s="57"/>
      <c r="AN253" s="57"/>
      <c r="AO253" s="57"/>
      <c r="AP253"/>
    </row>
    <row r="254" spans="1:1024" s="1" customFormat="1" ht="15.75" hidden="1" thickBot="1" x14ac:dyDescent="0.3">
      <c r="B254" s="109"/>
      <c r="C254" s="62"/>
      <c r="D254" s="91" t="s">
        <v>38</v>
      </c>
      <c r="E254" s="64"/>
      <c r="F254" s="65"/>
      <c r="G254" s="66"/>
      <c r="H254" s="66"/>
      <c r="I254" s="67"/>
      <c r="J254" s="67"/>
      <c r="K254" s="68"/>
      <c r="L254" s="69"/>
      <c r="M254" s="70"/>
      <c r="N254" s="70"/>
      <c r="O254" s="70"/>
      <c r="P254" s="70"/>
      <c r="Q254" s="70"/>
      <c r="R254" s="70"/>
      <c r="S254" s="70"/>
      <c r="T254" s="70"/>
      <c r="U254" s="70"/>
      <c r="V254" s="70"/>
      <c r="W254" s="70"/>
      <c r="X254" s="70"/>
      <c r="Y254" s="70"/>
      <c r="Z254" s="4">
        <f t="shared" si="32"/>
        <v>0</v>
      </c>
      <c r="AA254" s="4">
        <f t="shared" si="33"/>
        <v>0</v>
      </c>
      <c r="AB254" s="70"/>
      <c r="AC254" s="70"/>
      <c r="AD254" s="70"/>
      <c r="AE254" s="70"/>
      <c r="AF254" s="70"/>
      <c r="AG254" s="70"/>
      <c r="AH254" s="70"/>
      <c r="AI254" s="70"/>
      <c r="AJ254" s="70"/>
      <c r="AK254" s="70"/>
      <c r="AL254" s="70"/>
      <c r="AM254" s="72"/>
      <c r="AN254" s="72"/>
      <c r="AO254" s="72"/>
      <c r="AMF254"/>
      <c r="AMG254"/>
      <c r="AMH254"/>
      <c r="AMI254"/>
      <c r="AMJ254"/>
    </row>
    <row r="255" spans="1:1024" ht="15.75" hidden="1" thickBot="1" x14ac:dyDescent="0.25">
      <c r="B255" s="109"/>
      <c r="C255" s="73"/>
      <c r="D255" s="53"/>
      <c r="E255" s="31"/>
      <c r="F255" s="74"/>
      <c r="G255" s="74"/>
      <c r="H255" s="74"/>
      <c r="I255" s="32"/>
      <c r="J255" s="33"/>
      <c r="K255" s="34" t="s">
        <v>9</v>
      </c>
      <c r="L255" s="34">
        <f>SUM(L254)</f>
        <v>0</v>
      </c>
      <c r="M255" s="39"/>
      <c r="Z255" s="4">
        <f t="shared" si="32"/>
        <v>0</v>
      </c>
      <c r="AA255" s="4">
        <f t="shared" si="33"/>
        <v>0</v>
      </c>
      <c r="AD255" s="55"/>
      <c r="AE255" s="55"/>
      <c r="AM255" s="57"/>
      <c r="AN255" s="57"/>
      <c r="AO255" s="57"/>
      <c r="AP255"/>
    </row>
    <row r="256" spans="1:1024" s="1" customFormat="1" ht="15.75" thickBot="1" x14ac:dyDescent="0.3">
      <c r="B256" s="109"/>
      <c r="C256" s="62" t="s">
        <v>39</v>
      </c>
      <c r="D256" s="63" t="s">
        <v>37</v>
      </c>
      <c r="E256" s="64"/>
      <c r="F256" s="65"/>
      <c r="G256" s="66"/>
      <c r="H256" s="66"/>
      <c r="I256" s="67"/>
      <c r="J256" s="67"/>
      <c r="K256" s="68"/>
      <c r="L256" s="69"/>
      <c r="M256" s="92"/>
      <c r="N256" s="70"/>
      <c r="O256" s="70"/>
      <c r="P256" s="70"/>
      <c r="Q256" s="70"/>
      <c r="R256" s="70"/>
      <c r="S256" s="70"/>
      <c r="T256" s="70"/>
      <c r="U256" s="70"/>
      <c r="V256" s="70"/>
      <c r="W256" s="70"/>
      <c r="X256" s="70"/>
      <c r="Y256" s="70"/>
      <c r="Z256" s="4">
        <f t="shared" si="32"/>
        <v>0</v>
      </c>
      <c r="AA256" s="4">
        <f t="shared" si="33"/>
        <v>0</v>
      </c>
      <c r="AB256" s="70"/>
      <c r="AC256" s="70"/>
      <c r="AD256" s="70"/>
      <c r="AE256" s="70"/>
      <c r="AF256" s="70"/>
      <c r="AG256" s="70"/>
      <c r="AH256" s="70"/>
      <c r="AI256" s="70"/>
      <c r="AJ256" s="70"/>
      <c r="AK256" s="70"/>
      <c r="AL256" s="70"/>
      <c r="AM256" s="72"/>
      <c r="AN256" s="72"/>
      <c r="AO256" s="72"/>
      <c r="AMF256"/>
      <c r="AMG256"/>
      <c r="AMH256"/>
      <c r="AMI256"/>
      <c r="AMJ256"/>
    </row>
    <row r="257" spans="1:42" ht="39" customHeight="1" outlineLevel="1" x14ac:dyDescent="0.2">
      <c r="A257" s="2" t="str">
        <f>B257&amp;"-"&amp;COUNTIF($B$24:B257,B257)</f>
        <v>-0</v>
      </c>
      <c r="B257" s="109"/>
      <c r="C257" s="143" t="s">
        <v>529</v>
      </c>
      <c r="D257" s="149" t="s">
        <v>491</v>
      </c>
      <c r="E257" s="145" t="s">
        <v>182</v>
      </c>
      <c r="F257" s="148">
        <v>352.3</v>
      </c>
      <c r="G257" s="106"/>
      <c r="H257" s="106"/>
      <c r="I257" s="28">
        <f t="shared" ref="I257:I284" si="42">IF(F257&lt;&gt;"",TRUNC(G257,2)+TRUNC(H257,2),"")</f>
        <v>0</v>
      </c>
      <c r="J257" s="107"/>
      <c r="K257" s="29">
        <f t="shared" ref="K257:K284" si="43">ROUND(I257*(1+J257),2)</f>
        <v>0</v>
      </c>
      <c r="L257" s="30">
        <f t="shared" ref="L257:L284" si="44">ROUND(K257*F257,2)</f>
        <v>0</v>
      </c>
      <c r="M257" s="92"/>
      <c r="N257" s="70"/>
      <c r="O257" s="70"/>
      <c r="Z257" s="4">
        <f t="shared" si="32"/>
        <v>0</v>
      </c>
      <c r="AA257" s="4">
        <f t="shared" si="33"/>
        <v>0</v>
      </c>
      <c r="AD257" s="55"/>
      <c r="AE257" s="55"/>
      <c r="AM257" s="57"/>
      <c r="AN257" s="57"/>
      <c r="AO257" s="57"/>
      <c r="AP257"/>
    </row>
    <row r="258" spans="1:42" outlineLevel="1" x14ac:dyDescent="0.2">
      <c r="A258" s="2"/>
      <c r="B258" s="109"/>
      <c r="C258" s="143" t="s">
        <v>530</v>
      </c>
      <c r="D258" s="149" t="s">
        <v>492</v>
      </c>
      <c r="E258" s="150" t="s">
        <v>183</v>
      </c>
      <c r="F258" s="148">
        <v>720</v>
      </c>
      <c r="G258" s="106"/>
      <c r="H258" s="106"/>
      <c r="I258" s="28">
        <f t="shared" si="42"/>
        <v>0</v>
      </c>
      <c r="J258" s="107"/>
      <c r="K258" s="29">
        <f t="shared" si="43"/>
        <v>0</v>
      </c>
      <c r="L258" s="30">
        <f t="shared" si="44"/>
        <v>0</v>
      </c>
      <c r="M258" s="92"/>
      <c r="N258" s="70"/>
      <c r="O258" s="70"/>
      <c r="Z258" s="4"/>
      <c r="AA258" s="4"/>
      <c r="AD258" s="55"/>
      <c r="AE258" s="55"/>
      <c r="AM258" s="57"/>
      <c r="AN258" s="57"/>
      <c r="AO258" s="57"/>
      <c r="AP258"/>
    </row>
    <row r="259" spans="1:42" outlineLevel="1" x14ac:dyDescent="0.2">
      <c r="A259" s="2"/>
      <c r="B259" s="109"/>
      <c r="C259" s="143" t="s">
        <v>531</v>
      </c>
      <c r="D259" s="149" t="s">
        <v>493</v>
      </c>
      <c r="E259" s="150" t="s">
        <v>183</v>
      </c>
      <c r="F259" s="148">
        <v>400</v>
      </c>
      <c r="G259" s="106"/>
      <c r="H259" s="106"/>
      <c r="I259" s="28">
        <f t="shared" si="42"/>
        <v>0</v>
      </c>
      <c r="J259" s="107"/>
      <c r="K259" s="29">
        <f t="shared" si="43"/>
        <v>0</v>
      </c>
      <c r="L259" s="30">
        <f t="shared" si="44"/>
        <v>0</v>
      </c>
      <c r="M259" s="92"/>
      <c r="N259" s="70"/>
      <c r="O259" s="70"/>
      <c r="Z259" s="4"/>
      <c r="AA259" s="4"/>
      <c r="AD259" s="55"/>
      <c r="AE259" s="55"/>
      <c r="AM259" s="57"/>
      <c r="AN259" s="57"/>
      <c r="AO259" s="57"/>
      <c r="AP259"/>
    </row>
    <row r="260" spans="1:42" outlineLevel="1" x14ac:dyDescent="0.2">
      <c r="A260" s="2"/>
      <c r="B260" s="109"/>
      <c r="C260" s="143" t="s">
        <v>532</v>
      </c>
      <c r="D260" s="149" t="s">
        <v>494</v>
      </c>
      <c r="E260" s="150" t="s">
        <v>183</v>
      </c>
      <c r="F260" s="148">
        <v>182.1</v>
      </c>
      <c r="G260" s="106"/>
      <c r="H260" s="106"/>
      <c r="I260" s="28">
        <f t="shared" si="42"/>
        <v>0</v>
      </c>
      <c r="J260" s="107"/>
      <c r="K260" s="29">
        <f t="shared" si="43"/>
        <v>0</v>
      </c>
      <c r="L260" s="30">
        <f t="shared" si="44"/>
        <v>0</v>
      </c>
      <c r="M260" s="92"/>
      <c r="N260" s="70"/>
      <c r="O260" s="70"/>
      <c r="Z260" s="4"/>
      <c r="AA260" s="4"/>
      <c r="AD260" s="55"/>
      <c r="AE260" s="55"/>
      <c r="AM260" s="57"/>
      <c r="AN260" s="57"/>
      <c r="AO260" s="57"/>
      <c r="AP260"/>
    </row>
    <row r="261" spans="1:42" outlineLevel="1" x14ac:dyDescent="0.2">
      <c r="A261" s="2"/>
      <c r="B261" s="109"/>
      <c r="C261" s="143" t="s">
        <v>533</v>
      </c>
      <c r="D261" s="149" t="s">
        <v>495</v>
      </c>
      <c r="E261" s="150" t="s">
        <v>183</v>
      </c>
      <c r="F261" s="148">
        <v>164</v>
      </c>
      <c r="G261" s="106"/>
      <c r="H261" s="106"/>
      <c r="I261" s="28">
        <f t="shared" si="42"/>
        <v>0</v>
      </c>
      <c r="J261" s="107"/>
      <c r="K261" s="29">
        <f t="shared" si="43"/>
        <v>0</v>
      </c>
      <c r="L261" s="30">
        <f t="shared" si="44"/>
        <v>0</v>
      </c>
      <c r="M261" s="92"/>
      <c r="N261" s="70"/>
      <c r="O261" s="70"/>
      <c r="Z261" s="4"/>
      <c r="AA261" s="4"/>
      <c r="AD261" s="55"/>
      <c r="AE261" s="55"/>
      <c r="AM261" s="57"/>
      <c r="AN261" s="57"/>
      <c r="AO261" s="57"/>
      <c r="AP261"/>
    </row>
    <row r="262" spans="1:42" ht="34.5" customHeight="1" outlineLevel="1" x14ac:dyDescent="0.2">
      <c r="A262" s="2"/>
      <c r="B262" s="109"/>
      <c r="C262" s="143" t="s">
        <v>534</v>
      </c>
      <c r="D262" s="149" t="s">
        <v>496</v>
      </c>
      <c r="E262" s="150" t="s">
        <v>182</v>
      </c>
      <c r="F262" s="148">
        <v>564</v>
      </c>
      <c r="G262" s="106"/>
      <c r="H262" s="106"/>
      <c r="I262" s="28">
        <f t="shared" si="42"/>
        <v>0</v>
      </c>
      <c r="J262" s="107"/>
      <c r="K262" s="29">
        <f t="shared" si="43"/>
        <v>0</v>
      </c>
      <c r="L262" s="30">
        <f t="shared" si="44"/>
        <v>0</v>
      </c>
      <c r="M262" s="92"/>
      <c r="N262" s="70"/>
      <c r="O262" s="70"/>
      <c r="Z262" s="4"/>
      <c r="AA262" s="4"/>
      <c r="AD262" s="55"/>
      <c r="AE262" s="55"/>
      <c r="AM262" s="57"/>
      <c r="AN262" s="57"/>
      <c r="AO262" s="57"/>
      <c r="AP262"/>
    </row>
    <row r="263" spans="1:42" outlineLevel="1" x14ac:dyDescent="0.2">
      <c r="A263" s="2"/>
      <c r="B263" s="109"/>
      <c r="C263" s="143" t="s">
        <v>535</v>
      </c>
      <c r="D263" s="149" t="s">
        <v>497</v>
      </c>
      <c r="E263" s="145" t="s">
        <v>182</v>
      </c>
      <c r="F263" s="148">
        <v>381.65</v>
      </c>
      <c r="G263" s="106"/>
      <c r="H263" s="106"/>
      <c r="I263" s="28">
        <f t="shared" si="42"/>
        <v>0</v>
      </c>
      <c r="J263" s="107"/>
      <c r="K263" s="29">
        <f t="shared" si="43"/>
        <v>0</v>
      </c>
      <c r="L263" s="30">
        <f t="shared" si="44"/>
        <v>0</v>
      </c>
      <c r="M263" s="92"/>
      <c r="N263" s="70"/>
      <c r="O263" s="70"/>
      <c r="Z263" s="4"/>
      <c r="AA263" s="4"/>
      <c r="AD263" s="55"/>
      <c r="AE263" s="55"/>
      <c r="AM263" s="57"/>
      <c r="AN263" s="57"/>
      <c r="AO263" s="57"/>
      <c r="AP263"/>
    </row>
    <row r="264" spans="1:42" outlineLevel="1" x14ac:dyDescent="0.2">
      <c r="A264" s="2"/>
      <c r="B264" s="109"/>
      <c r="C264" s="143" t="s">
        <v>536</v>
      </c>
      <c r="D264" s="149" t="s">
        <v>557</v>
      </c>
      <c r="E264" s="145" t="s">
        <v>182</v>
      </c>
      <c r="F264" s="148">
        <v>20.399999999999999</v>
      </c>
      <c r="G264" s="106"/>
      <c r="H264" s="106"/>
      <c r="I264" s="28">
        <f t="shared" si="42"/>
        <v>0</v>
      </c>
      <c r="J264" s="107"/>
      <c r="K264" s="29">
        <f t="shared" si="43"/>
        <v>0</v>
      </c>
      <c r="L264" s="30">
        <f t="shared" si="44"/>
        <v>0</v>
      </c>
      <c r="M264" s="92"/>
      <c r="N264" s="70"/>
      <c r="O264" s="70"/>
      <c r="Z264" s="4"/>
      <c r="AA264" s="4"/>
      <c r="AD264" s="55"/>
      <c r="AE264" s="55"/>
      <c r="AM264" s="57"/>
      <c r="AN264" s="57"/>
      <c r="AO264" s="57"/>
      <c r="AP264"/>
    </row>
    <row r="265" spans="1:42" outlineLevel="1" x14ac:dyDescent="0.2">
      <c r="A265" s="2"/>
      <c r="B265" s="109"/>
      <c r="C265" s="143" t="s">
        <v>537</v>
      </c>
      <c r="D265" s="147" t="s">
        <v>522</v>
      </c>
      <c r="E265" s="145" t="s">
        <v>183</v>
      </c>
      <c r="F265" s="148">
        <v>1</v>
      </c>
      <c r="G265" s="106"/>
      <c r="H265" s="106"/>
      <c r="I265" s="28">
        <f t="shared" si="42"/>
        <v>0</v>
      </c>
      <c r="J265" s="107"/>
      <c r="K265" s="29">
        <f t="shared" si="43"/>
        <v>0</v>
      </c>
      <c r="L265" s="30">
        <f t="shared" si="44"/>
        <v>0</v>
      </c>
      <c r="M265" s="92"/>
      <c r="N265" s="70"/>
      <c r="O265" s="70"/>
      <c r="Z265" s="4"/>
      <c r="AA265" s="4"/>
      <c r="AD265" s="55"/>
      <c r="AE265" s="55"/>
      <c r="AM265" s="57"/>
      <c r="AN265" s="57"/>
      <c r="AO265" s="57"/>
      <c r="AP265"/>
    </row>
    <row r="266" spans="1:42" outlineLevel="1" x14ac:dyDescent="0.2">
      <c r="A266" s="2"/>
      <c r="B266" s="109"/>
      <c r="C266" s="143" t="s">
        <v>538</v>
      </c>
      <c r="D266" s="149" t="s">
        <v>558</v>
      </c>
      <c r="E266" s="150" t="s">
        <v>183</v>
      </c>
      <c r="F266" s="148">
        <v>3</v>
      </c>
      <c r="G266" s="106"/>
      <c r="H266" s="106"/>
      <c r="I266" s="28">
        <f t="shared" si="42"/>
        <v>0</v>
      </c>
      <c r="J266" s="107"/>
      <c r="K266" s="29">
        <f t="shared" si="43"/>
        <v>0</v>
      </c>
      <c r="L266" s="30">
        <f t="shared" si="44"/>
        <v>0</v>
      </c>
      <c r="M266" s="92"/>
      <c r="N266" s="70"/>
      <c r="O266" s="70"/>
      <c r="Z266" s="4"/>
      <c r="AA266" s="4"/>
      <c r="AD266" s="55"/>
      <c r="AE266" s="55"/>
      <c r="AM266" s="57"/>
      <c r="AN266" s="57"/>
      <c r="AO266" s="57"/>
      <c r="AP266"/>
    </row>
    <row r="267" spans="1:42" outlineLevel="1" x14ac:dyDescent="0.2">
      <c r="A267" s="2"/>
      <c r="B267" s="109"/>
      <c r="C267" s="143" t="s">
        <v>539</v>
      </c>
      <c r="D267" s="149" t="s">
        <v>559</v>
      </c>
      <c r="E267" s="145" t="s">
        <v>182</v>
      </c>
      <c r="F267" s="148">
        <v>5132.2299999999996</v>
      </c>
      <c r="G267" s="106"/>
      <c r="H267" s="106"/>
      <c r="I267" s="28">
        <f t="shared" si="42"/>
        <v>0</v>
      </c>
      <c r="J267" s="107"/>
      <c r="K267" s="29">
        <f t="shared" si="43"/>
        <v>0</v>
      </c>
      <c r="L267" s="30">
        <f t="shared" si="44"/>
        <v>0</v>
      </c>
      <c r="M267" s="92"/>
      <c r="N267" s="70"/>
      <c r="O267" s="70"/>
      <c r="Z267" s="4"/>
      <c r="AA267" s="4"/>
      <c r="AD267" s="55"/>
      <c r="AE267" s="55"/>
      <c r="AM267" s="57"/>
      <c r="AN267" s="57"/>
      <c r="AO267" s="57"/>
      <c r="AP267"/>
    </row>
    <row r="268" spans="1:42" outlineLevel="1" x14ac:dyDescent="0.2">
      <c r="A268" s="2"/>
      <c r="B268" s="109"/>
      <c r="C268" s="143" t="s">
        <v>540</v>
      </c>
      <c r="D268" s="149" t="s">
        <v>406</v>
      </c>
      <c r="E268" s="145" t="s">
        <v>183</v>
      </c>
      <c r="F268" s="148">
        <v>118</v>
      </c>
      <c r="G268" s="106"/>
      <c r="H268" s="106"/>
      <c r="I268" s="28">
        <f t="shared" si="42"/>
        <v>0</v>
      </c>
      <c r="J268" s="107"/>
      <c r="K268" s="29">
        <f t="shared" si="43"/>
        <v>0</v>
      </c>
      <c r="L268" s="30">
        <f t="shared" si="44"/>
        <v>0</v>
      </c>
      <c r="M268" s="92"/>
      <c r="N268" s="70"/>
      <c r="O268" s="70"/>
      <c r="Z268" s="4"/>
      <c r="AA268" s="4"/>
      <c r="AD268" s="55"/>
      <c r="AE268" s="55"/>
      <c r="AM268" s="57"/>
      <c r="AN268" s="57"/>
      <c r="AO268" s="57"/>
      <c r="AP268"/>
    </row>
    <row r="269" spans="1:42" ht="34.5" customHeight="1" outlineLevel="1" x14ac:dyDescent="0.2">
      <c r="A269" s="2"/>
      <c r="B269" s="109"/>
      <c r="C269" s="143" t="s">
        <v>541</v>
      </c>
      <c r="D269" s="149" t="s">
        <v>560</v>
      </c>
      <c r="E269" s="145" t="s">
        <v>183</v>
      </c>
      <c r="F269" s="148">
        <v>120</v>
      </c>
      <c r="G269" s="106"/>
      <c r="H269" s="106"/>
      <c r="I269" s="28">
        <f t="shared" si="42"/>
        <v>0</v>
      </c>
      <c r="J269" s="107"/>
      <c r="K269" s="29">
        <f t="shared" si="43"/>
        <v>0</v>
      </c>
      <c r="L269" s="30">
        <f t="shared" si="44"/>
        <v>0</v>
      </c>
      <c r="M269" s="92"/>
      <c r="N269" s="70"/>
      <c r="O269" s="70"/>
      <c r="Z269" s="4"/>
      <c r="AA269" s="4"/>
      <c r="AD269" s="55"/>
      <c r="AE269" s="55"/>
      <c r="AM269" s="57"/>
      <c r="AN269" s="57"/>
      <c r="AO269" s="57"/>
      <c r="AP269"/>
    </row>
    <row r="270" spans="1:42" outlineLevel="1" x14ac:dyDescent="0.2">
      <c r="A270" s="2"/>
      <c r="B270" s="109"/>
      <c r="C270" s="143" t="s">
        <v>542</v>
      </c>
      <c r="D270" s="149" t="s">
        <v>561</v>
      </c>
      <c r="E270" s="150" t="s">
        <v>183</v>
      </c>
      <c r="F270" s="148">
        <v>2</v>
      </c>
      <c r="G270" s="106"/>
      <c r="H270" s="106"/>
      <c r="I270" s="28">
        <f t="shared" si="42"/>
        <v>0</v>
      </c>
      <c r="J270" s="107"/>
      <c r="K270" s="29">
        <f t="shared" si="43"/>
        <v>0</v>
      </c>
      <c r="L270" s="30">
        <f t="shared" si="44"/>
        <v>0</v>
      </c>
      <c r="M270" s="92"/>
      <c r="N270" s="70"/>
      <c r="O270" s="70"/>
      <c r="Z270" s="4"/>
      <c r="AA270" s="4"/>
      <c r="AD270" s="55"/>
      <c r="AE270" s="55"/>
      <c r="AM270" s="57"/>
      <c r="AN270" s="57"/>
      <c r="AO270" s="57"/>
      <c r="AP270"/>
    </row>
    <row r="271" spans="1:42" outlineLevel="1" x14ac:dyDescent="0.2">
      <c r="A271" s="2"/>
      <c r="B271" s="109"/>
      <c r="C271" s="143" t="s">
        <v>543</v>
      </c>
      <c r="D271" s="149" t="s">
        <v>562</v>
      </c>
      <c r="E271" s="150" t="s">
        <v>183</v>
      </c>
      <c r="F271" s="148">
        <v>1</v>
      </c>
      <c r="G271" s="106"/>
      <c r="H271" s="106"/>
      <c r="I271" s="28">
        <f t="shared" si="42"/>
        <v>0</v>
      </c>
      <c r="J271" s="107"/>
      <c r="K271" s="29">
        <f t="shared" si="43"/>
        <v>0</v>
      </c>
      <c r="L271" s="30">
        <f t="shared" si="44"/>
        <v>0</v>
      </c>
      <c r="M271" s="92"/>
      <c r="N271" s="70"/>
      <c r="O271" s="70"/>
      <c r="Z271" s="4"/>
      <c r="AA271" s="4"/>
      <c r="AD271" s="55"/>
      <c r="AE271" s="55"/>
      <c r="AM271" s="57"/>
      <c r="AN271" s="57"/>
      <c r="AO271" s="57"/>
      <c r="AP271"/>
    </row>
    <row r="272" spans="1:42" outlineLevel="1" x14ac:dyDescent="0.2">
      <c r="A272" s="2"/>
      <c r="B272" s="109"/>
      <c r="C272" s="143" t="s">
        <v>544</v>
      </c>
      <c r="D272" s="149" t="s">
        <v>563</v>
      </c>
      <c r="E272" s="150" t="s">
        <v>183</v>
      </c>
      <c r="F272" s="148">
        <v>8</v>
      </c>
      <c r="G272" s="106"/>
      <c r="H272" s="106"/>
      <c r="I272" s="28">
        <f t="shared" si="42"/>
        <v>0</v>
      </c>
      <c r="J272" s="107"/>
      <c r="K272" s="29">
        <f t="shared" si="43"/>
        <v>0</v>
      </c>
      <c r="L272" s="30">
        <f t="shared" si="44"/>
        <v>0</v>
      </c>
      <c r="M272" s="92"/>
      <c r="N272" s="70"/>
      <c r="O272" s="70"/>
      <c r="Z272" s="4"/>
      <c r="AA272" s="4"/>
      <c r="AD272" s="55"/>
      <c r="AE272" s="55"/>
      <c r="AM272" s="57"/>
      <c r="AN272" s="57"/>
      <c r="AO272" s="57"/>
      <c r="AP272"/>
    </row>
    <row r="273" spans="1:1024" outlineLevel="1" x14ac:dyDescent="0.2">
      <c r="A273" s="2"/>
      <c r="B273" s="109"/>
      <c r="C273" s="143" t="s">
        <v>545</v>
      </c>
      <c r="D273" s="149" t="s">
        <v>564</v>
      </c>
      <c r="E273" s="150" t="s">
        <v>183</v>
      </c>
      <c r="F273" s="148">
        <v>204</v>
      </c>
      <c r="G273" s="106"/>
      <c r="H273" s="106"/>
      <c r="I273" s="28">
        <f t="shared" si="42"/>
        <v>0</v>
      </c>
      <c r="J273" s="107"/>
      <c r="K273" s="29">
        <f t="shared" si="43"/>
        <v>0</v>
      </c>
      <c r="L273" s="30">
        <f t="shared" si="44"/>
        <v>0</v>
      </c>
      <c r="M273" s="92"/>
      <c r="N273" s="70"/>
      <c r="O273" s="70"/>
      <c r="Z273" s="4"/>
      <c r="AA273" s="4"/>
      <c r="AD273" s="55"/>
      <c r="AE273" s="55"/>
      <c r="AM273" s="57"/>
      <c r="AN273" s="57"/>
      <c r="AO273" s="57"/>
      <c r="AP273"/>
    </row>
    <row r="274" spans="1:1024" outlineLevel="1" x14ac:dyDescent="0.2">
      <c r="A274" s="2"/>
      <c r="B274" s="109"/>
      <c r="C274" s="143" t="s">
        <v>546</v>
      </c>
      <c r="D274" s="149" t="s">
        <v>565</v>
      </c>
      <c r="E274" s="150" t="s">
        <v>183</v>
      </c>
      <c r="F274" s="148">
        <v>4</v>
      </c>
      <c r="G274" s="106"/>
      <c r="H274" s="106"/>
      <c r="I274" s="28">
        <f t="shared" si="42"/>
        <v>0</v>
      </c>
      <c r="J274" s="107"/>
      <c r="K274" s="29">
        <f t="shared" si="43"/>
        <v>0</v>
      </c>
      <c r="L274" s="30">
        <f t="shared" si="44"/>
        <v>0</v>
      </c>
      <c r="M274" s="92"/>
      <c r="N274" s="70"/>
      <c r="O274" s="70"/>
      <c r="Z274" s="4"/>
      <c r="AA274" s="4"/>
      <c r="AD274" s="55"/>
      <c r="AE274" s="55"/>
      <c r="AM274" s="57"/>
      <c r="AN274" s="57"/>
      <c r="AO274" s="57"/>
      <c r="AP274"/>
    </row>
    <row r="275" spans="1:1024" outlineLevel="1" x14ac:dyDescent="0.2">
      <c r="A275" s="2"/>
      <c r="B275" s="109"/>
      <c r="C275" s="143" t="s">
        <v>547</v>
      </c>
      <c r="D275" s="149" t="s">
        <v>566</v>
      </c>
      <c r="E275" s="150" t="s">
        <v>183</v>
      </c>
      <c r="F275" s="148">
        <v>1</v>
      </c>
      <c r="G275" s="106"/>
      <c r="H275" s="106"/>
      <c r="I275" s="28">
        <f t="shared" si="42"/>
        <v>0</v>
      </c>
      <c r="J275" s="107"/>
      <c r="K275" s="29">
        <f t="shared" si="43"/>
        <v>0</v>
      </c>
      <c r="L275" s="30">
        <f t="shared" si="44"/>
        <v>0</v>
      </c>
      <c r="M275" s="92"/>
      <c r="N275" s="70"/>
      <c r="O275" s="70"/>
      <c r="Z275" s="4"/>
      <c r="AA275" s="4"/>
      <c r="AD275" s="55"/>
      <c r="AE275" s="55"/>
      <c r="AM275" s="57"/>
      <c r="AN275" s="57"/>
      <c r="AO275" s="57"/>
      <c r="AP275"/>
    </row>
    <row r="276" spans="1:1024" outlineLevel="1" x14ac:dyDescent="0.2">
      <c r="A276" s="2"/>
      <c r="B276" s="109"/>
      <c r="C276" s="143" t="s">
        <v>548</v>
      </c>
      <c r="D276" s="149" t="s">
        <v>567</v>
      </c>
      <c r="E276" s="150" t="s">
        <v>183</v>
      </c>
      <c r="F276" s="148">
        <v>3</v>
      </c>
      <c r="G276" s="106"/>
      <c r="H276" s="106"/>
      <c r="I276" s="28">
        <f t="shared" si="42"/>
        <v>0</v>
      </c>
      <c r="J276" s="107"/>
      <c r="K276" s="29">
        <f t="shared" si="43"/>
        <v>0</v>
      </c>
      <c r="L276" s="30">
        <f t="shared" si="44"/>
        <v>0</v>
      </c>
      <c r="M276" s="92"/>
      <c r="N276" s="70"/>
      <c r="O276" s="70"/>
      <c r="Z276" s="4"/>
      <c r="AA276" s="4"/>
      <c r="AD276" s="55"/>
      <c r="AE276" s="55"/>
      <c r="AM276" s="57"/>
      <c r="AN276" s="57"/>
      <c r="AO276" s="57"/>
      <c r="AP276"/>
    </row>
    <row r="277" spans="1:1024" outlineLevel="1" x14ac:dyDescent="0.2">
      <c r="A277" s="2"/>
      <c r="B277" s="109"/>
      <c r="C277" s="143" t="s">
        <v>549</v>
      </c>
      <c r="D277" s="149" t="s">
        <v>568</v>
      </c>
      <c r="E277" s="150" t="s">
        <v>183</v>
      </c>
      <c r="F277" s="148">
        <v>3</v>
      </c>
      <c r="G277" s="106"/>
      <c r="H277" s="106"/>
      <c r="I277" s="28">
        <f t="shared" si="42"/>
        <v>0</v>
      </c>
      <c r="J277" s="107"/>
      <c r="K277" s="29">
        <f t="shared" si="43"/>
        <v>0</v>
      </c>
      <c r="L277" s="30">
        <f t="shared" si="44"/>
        <v>0</v>
      </c>
      <c r="M277" s="92"/>
      <c r="N277" s="70"/>
      <c r="O277" s="70"/>
      <c r="Z277" s="4"/>
      <c r="AA277" s="4"/>
      <c r="AD277" s="55"/>
      <c r="AE277" s="55"/>
      <c r="AM277" s="57"/>
      <c r="AN277" s="57"/>
      <c r="AO277" s="57"/>
      <c r="AP277"/>
    </row>
    <row r="278" spans="1:1024" outlineLevel="1" x14ac:dyDescent="0.2">
      <c r="A278" s="2"/>
      <c r="B278" s="109"/>
      <c r="C278" s="143" t="s">
        <v>550</v>
      </c>
      <c r="D278" s="149" t="s">
        <v>569</v>
      </c>
      <c r="E278" s="150" t="s">
        <v>183</v>
      </c>
      <c r="F278" s="148">
        <v>3</v>
      </c>
      <c r="G278" s="106"/>
      <c r="H278" s="106"/>
      <c r="I278" s="28">
        <f t="shared" si="42"/>
        <v>0</v>
      </c>
      <c r="J278" s="107"/>
      <c r="K278" s="29">
        <f t="shared" si="43"/>
        <v>0</v>
      </c>
      <c r="L278" s="30">
        <f t="shared" si="44"/>
        <v>0</v>
      </c>
      <c r="M278" s="92"/>
      <c r="N278" s="70"/>
      <c r="O278" s="70"/>
      <c r="Z278" s="4"/>
      <c r="AA278" s="4"/>
      <c r="AD278" s="55"/>
      <c r="AE278" s="55"/>
      <c r="AM278" s="57"/>
      <c r="AN278" s="57"/>
      <c r="AO278" s="57"/>
      <c r="AP278"/>
    </row>
    <row r="279" spans="1:1024" outlineLevel="1" x14ac:dyDescent="0.2">
      <c r="A279" s="2"/>
      <c r="B279" s="109"/>
      <c r="C279" s="143" t="s">
        <v>551</v>
      </c>
      <c r="D279" s="149" t="s">
        <v>570</v>
      </c>
      <c r="E279" s="150" t="s">
        <v>183</v>
      </c>
      <c r="F279" s="148">
        <v>3</v>
      </c>
      <c r="G279" s="106"/>
      <c r="H279" s="106"/>
      <c r="I279" s="28">
        <f t="shared" si="42"/>
        <v>0</v>
      </c>
      <c r="J279" s="107"/>
      <c r="K279" s="29">
        <f t="shared" si="43"/>
        <v>0</v>
      </c>
      <c r="L279" s="30">
        <f t="shared" si="44"/>
        <v>0</v>
      </c>
      <c r="M279" s="92"/>
      <c r="N279" s="70"/>
      <c r="O279" s="70"/>
      <c r="Z279" s="4"/>
      <c r="AA279" s="4"/>
      <c r="AD279" s="55"/>
      <c r="AE279" s="55"/>
      <c r="AM279" s="57"/>
      <c r="AN279" s="57"/>
      <c r="AO279" s="57"/>
      <c r="AP279"/>
    </row>
    <row r="280" spans="1:1024" outlineLevel="1" x14ac:dyDescent="0.2">
      <c r="A280" s="2"/>
      <c r="B280" s="109"/>
      <c r="C280" s="143" t="s">
        <v>552</v>
      </c>
      <c r="D280" s="149" t="s">
        <v>571</v>
      </c>
      <c r="E280" s="145" t="s">
        <v>182</v>
      </c>
      <c r="F280" s="148">
        <v>185</v>
      </c>
      <c r="G280" s="106"/>
      <c r="H280" s="106"/>
      <c r="I280" s="28">
        <f t="shared" si="42"/>
        <v>0</v>
      </c>
      <c r="J280" s="107"/>
      <c r="K280" s="29">
        <f t="shared" si="43"/>
        <v>0</v>
      </c>
      <c r="L280" s="30">
        <f t="shared" si="44"/>
        <v>0</v>
      </c>
      <c r="M280" s="92"/>
      <c r="N280" s="70"/>
      <c r="O280" s="70"/>
      <c r="Z280" s="4"/>
      <c r="AA280" s="4"/>
      <c r="AD280" s="55"/>
      <c r="AE280" s="55"/>
      <c r="AM280" s="57"/>
      <c r="AN280" s="57"/>
      <c r="AO280" s="57"/>
      <c r="AP280"/>
    </row>
    <row r="281" spans="1:1024" ht="31.5" customHeight="1" outlineLevel="1" x14ac:dyDescent="0.2">
      <c r="A281" s="2"/>
      <c r="B281" s="109"/>
      <c r="C281" s="143" t="s">
        <v>553</v>
      </c>
      <c r="D281" s="149" t="s">
        <v>572</v>
      </c>
      <c r="E281" s="145" t="s">
        <v>182</v>
      </c>
      <c r="F281" s="148">
        <v>185</v>
      </c>
      <c r="G281" s="106"/>
      <c r="H281" s="106"/>
      <c r="I281" s="28">
        <f t="shared" si="42"/>
        <v>0</v>
      </c>
      <c r="J281" s="107"/>
      <c r="K281" s="29">
        <f t="shared" si="43"/>
        <v>0</v>
      </c>
      <c r="L281" s="30">
        <f t="shared" si="44"/>
        <v>0</v>
      </c>
      <c r="M281" s="92"/>
      <c r="N281" s="70"/>
      <c r="O281" s="70"/>
      <c r="Z281" s="4"/>
      <c r="AA281" s="4"/>
      <c r="AD281" s="55"/>
      <c r="AE281" s="55"/>
      <c r="AM281" s="57"/>
      <c r="AN281" s="57"/>
      <c r="AO281" s="57"/>
      <c r="AP281"/>
    </row>
    <row r="282" spans="1:1024" ht="36" customHeight="1" outlineLevel="1" x14ac:dyDescent="0.2">
      <c r="A282" s="2"/>
      <c r="B282" s="109"/>
      <c r="C282" s="143" t="s">
        <v>554</v>
      </c>
      <c r="D282" s="149" t="s">
        <v>573</v>
      </c>
      <c r="E282" s="150" t="s">
        <v>183</v>
      </c>
      <c r="F282" s="148">
        <v>1</v>
      </c>
      <c r="G282" s="106"/>
      <c r="H282" s="106"/>
      <c r="I282" s="28">
        <f t="shared" si="42"/>
        <v>0</v>
      </c>
      <c r="J282" s="107"/>
      <c r="K282" s="29">
        <f t="shared" si="43"/>
        <v>0</v>
      </c>
      <c r="L282" s="30">
        <f t="shared" si="44"/>
        <v>0</v>
      </c>
      <c r="M282" s="92"/>
      <c r="N282" s="70"/>
      <c r="O282" s="70"/>
      <c r="Z282" s="4"/>
      <c r="AA282" s="4"/>
      <c r="AD282" s="55"/>
      <c r="AE282" s="55"/>
      <c r="AM282" s="57"/>
      <c r="AN282" s="57"/>
      <c r="AO282" s="57"/>
      <c r="AP282"/>
    </row>
    <row r="283" spans="1:1024" outlineLevel="1" x14ac:dyDescent="0.2">
      <c r="A283" s="2"/>
      <c r="B283" s="109"/>
      <c r="C283" s="143" t="s">
        <v>555</v>
      </c>
      <c r="D283" s="149" t="s">
        <v>574</v>
      </c>
      <c r="E283" s="145" t="s">
        <v>183</v>
      </c>
      <c r="F283" s="148">
        <v>2</v>
      </c>
      <c r="G283" s="106"/>
      <c r="H283" s="106"/>
      <c r="I283" s="28">
        <f t="shared" si="42"/>
        <v>0</v>
      </c>
      <c r="J283" s="107"/>
      <c r="K283" s="29">
        <f t="shared" si="43"/>
        <v>0</v>
      </c>
      <c r="L283" s="30">
        <f t="shared" si="44"/>
        <v>0</v>
      </c>
      <c r="M283" s="92"/>
      <c r="N283" s="70"/>
      <c r="O283" s="70"/>
      <c r="Z283" s="4"/>
      <c r="AA283" s="4"/>
      <c r="AD283" s="55"/>
      <c r="AE283" s="55"/>
      <c r="AM283" s="57"/>
      <c r="AN283" s="57"/>
      <c r="AO283" s="57"/>
      <c r="AP283"/>
    </row>
    <row r="284" spans="1:1024" ht="15" outlineLevel="1" thickBot="1" x14ac:dyDescent="0.25">
      <c r="A284" s="2"/>
      <c r="B284" s="109"/>
      <c r="C284" s="143" t="s">
        <v>556</v>
      </c>
      <c r="D284" s="149" t="s">
        <v>575</v>
      </c>
      <c r="E284" s="145" t="s">
        <v>183</v>
      </c>
      <c r="F284" s="148">
        <v>1</v>
      </c>
      <c r="G284" s="106"/>
      <c r="H284" s="106"/>
      <c r="I284" s="28">
        <f t="shared" si="42"/>
        <v>0</v>
      </c>
      <c r="J284" s="107"/>
      <c r="K284" s="29">
        <f t="shared" si="43"/>
        <v>0</v>
      </c>
      <c r="L284" s="30">
        <f t="shared" si="44"/>
        <v>0</v>
      </c>
      <c r="M284" s="92"/>
      <c r="N284" s="70"/>
      <c r="O284" s="70"/>
      <c r="Z284" s="4"/>
      <c r="AA284" s="4"/>
      <c r="AD284" s="55"/>
      <c r="AE284" s="55"/>
      <c r="AM284" s="57"/>
      <c r="AN284" s="57"/>
      <c r="AO284" s="57"/>
      <c r="AP284"/>
    </row>
    <row r="285" spans="1:1024" ht="15.75" thickBot="1" x14ac:dyDescent="0.25">
      <c r="B285" s="109"/>
      <c r="C285" s="73"/>
      <c r="D285" s="53"/>
      <c r="E285" s="31"/>
      <c r="F285" s="74"/>
      <c r="G285" s="74"/>
      <c r="H285" s="74"/>
      <c r="I285" s="32"/>
      <c r="J285" s="33"/>
      <c r="K285" s="37" t="s">
        <v>9</v>
      </c>
      <c r="L285" s="37">
        <f>SUM(L257:L284)</f>
        <v>0</v>
      </c>
      <c r="M285" s="35" t="e">
        <f>L285/$L$535</f>
        <v>#DIV/0!</v>
      </c>
      <c r="Z285" s="4">
        <f t="shared" si="32"/>
        <v>0</v>
      </c>
      <c r="AA285" s="4">
        <f t="shared" si="33"/>
        <v>0</v>
      </c>
      <c r="AD285" s="55"/>
      <c r="AE285" s="55"/>
      <c r="AM285" s="57"/>
      <c r="AN285" s="57"/>
      <c r="AO285" s="57"/>
      <c r="AP285"/>
    </row>
    <row r="286" spans="1:1024" s="1" customFormat="1" ht="15.75" thickBot="1" x14ac:dyDescent="0.3">
      <c r="B286" s="109"/>
      <c r="C286" s="62" t="s">
        <v>41</v>
      </c>
      <c r="D286" s="121" t="s">
        <v>40</v>
      </c>
      <c r="E286" s="64"/>
      <c r="F286" s="65"/>
      <c r="G286" s="66"/>
      <c r="H286" s="66"/>
      <c r="I286" s="67"/>
      <c r="J286" s="67"/>
      <c r="K286" s="68"/>
      <c r="L286" s="69"/>
      <c r="M286" s="70"/>
      <c r="N286" s="70"/>
      <c r="O286" s="70"/>
      <c r="P286" s="70"/>
      <c r="Q286" s="70"/>
      <c r="R286" s="70"/>
      <c r="S286" s="70"/>
      <c r="T286" s="70"/>
      <c r="U286" s="70"/>
      <c r="V286" s="70"/>
      <c r="W286" s="70"/>
      <c r="X286" s="70"/>
      <c r="Y286" s="70"/>
      <c r="Z286" s="4">
        <f t="shared" si="32"/>
        <v>0</v>
      </c>
      <c r="AA286" s="4">
        <f t="shared" si="33"/>
        <v>0</v>
      </c>
      <c r="AB286" s="70"/>
      <c r="AC286" s="70"/>
      <c r="AD286" s="70"/>
      <c r="AE286" s="70"/>
      <c r="AF286" s="70"/>
      <c r="AG286" s="70"/>
      <c r="AH286" s="70"/>
      <c r="AI286" s="70"/>
      <c r="AJ286" s="70"/>
      <c r="AK286" s="70"/>
      <c r="AL286" s="70"/>
      <c r="AM286" s="72"/>
      <c r="AN286" s="72"/>
      <c r="AO286" s="72"/>
      <c r="AMF286"/>
      <c r="AMG286"/>
      <c r="AMH286"/>
      <c r="AMI286"/>
      <c r="AMJ286"/>
    </row>
    <row r="287" spans="1:1024" outlineLevel="1" x14ac:dyDescent="0.2">
      <c r="A287" s="2" t="str">
        <f>B287&amp;"-"&amp;COUNTIF($B$24:B287,B287)</f>
        <v>-0</v>
      </c>
      <c r="B287" s="109"/>
      <c r="C287" s="143" t="s">
        <v>42</v>
      </c>
      <c r="D287" s="149" t="s">
        <v>580</v>
      </c>
      <c r="E287" s="145" t="s">
        <v>183</v>
      </c>
      <c r="F287" s="148">
        <v>6</v>
      </c>
      <c r="G287" s="106"/>
      <c r="H287" s="106"/>
      <c r="I287" s="28">
        <f t="shared" ref="I287:I293" si="45">IF(F287&lt;&gt;"",TRUNC(G287,2)+TRUNC(H287,2),"")</f>
        <v>0</v>
      </c>
      <c r="J287" s="107"/>
      <c r="K287" s="29">
        <f t="shared" ref="K287:K293" si="46">ROUND(I287*(1+J287),2)</f>
        <v>0</v>
      </c>
      <c r="L287" s="30">
        <f t="shared" ref="L287:L293" si="47">ROUND(K287*F287,2)</f>
        <v>0</v>
      </c>
      <c r="Z287" s="4">
        <f t="shared" si="32"/>
        <v>0</v>
      </c>
      <c r="AA287" s="4">
        <f t="shared" si="33"/>
        <v>0</v>
      </c>
      <c r="AD287" s="55"/>
      <c r="AE287" s="55"/>
      <c r="AM287" s="57"/>
      <c r="AN287" s="57"/>
      <c r="AO287" s="57"/>
      <c r="AP287"/>
    </row>
    <row r="288" spans="1:1024" outlineLevel="1" x14ac:dyDescent="0.2">
      <c r="A288" s="2" t="str">
        <f>B288&amp;"-"&amp;COUNTIF($B$24:B288,B288)</f>
        <v>-0</v>
      </c>
      <c r="B288" s="109"/>
      <c r="C288" s="143" t="s">
        <v>44</v>
      </c>
      <c r="D288" s="149" t="s">
        <v>581</v>
      </c>
      <c r="E288" s="150" t="s">
        <v>183</v>
      </c>
      <c r="F288" s="148">
        <v>50</v>
      </c>
      <c r="G288" s="106"/>
      <c r="H288" s="106"/>
      <c r="I288" s="28">
        <f t="shared" si="45"/>
        <v>0</v>
      </c>
      <c r="J288" s="107"/>
      <c r="K288" s="29">
        <f t="shared" si="46"/>
        <v>0</v>
      </c>
      <c r="L288" s="30">
        <f t="shared" si="47"/>
        <v>0</v>
      </c>
      <c r="Z288" s="4">
        <f t="shared" si="32"/>
        <v>0</v>
      </c>
      <c r="AA288" s="4">
        <f t="shared" si="33"/>
        <v>0</v>
      </c>
      <c r="AD288" s="55"/>
      <c r="AE288" s="55"/>
      <c r="AM288" s="57"/>
      <c r="AN288" s="57"/>
      <c r="AO288" s="57"/>
      <c r="AP288"/>
    </row>
    <row r="289" spans="1:1024" outlineLevel="1" x14ac:dyDescent="0.2">
      <c r="A289" s="2" t="str">
        <f>B289&amp;"-"&amp;COUNTIF($B$24:B289,B289)</f>
        <v>-0</v>
      </c>
      <c r="B289" s="109"/>
      <c r="C289" s="143" t="s">
        <v>46</v>
      </c>
      <c r="D289" s="149" t="s">
        <v>582</v>
      </c>
      <c r="E289" s="150" t="s">
        <v>183</v>
      </c>
      <c r="F289" s="148">
        <v>22</v>
      </c>
      <c r="G289" s="106"/>
      <c r="H289" s="106"/>
      <c r="I289" s="28">
        <f t="shared" si="45"/>
        <v>0</v>
      </c>
      <c r="J289" s="107"/>
      <c r="K289" s="29">
        <f t="shared" si="46"/>
        <v>0</v>
      </c>
      <c r="L289" s="30">
        <f t="shared" si="47"/>
        <v>0</v>
      </c>
      <c r="Z289" s="4">
        <f t="shared" si="32"/>
        <v>0</v>
      </c>
      <c r="AA289" s="4">
        <f t="shared" si="33"/>
        <v>0</v>
      </c>
      <c r="AD289" s="55"/>
      <c r="AE289" s="55"/>
      <c r="AM289" s="57"/>
      <c r="AN289" s="57"/>
      <c r="AO289" s="57"/>
      <c r="AP289"/>
    </row>
    <row r="290" spans="1:1024" outlineLevel="1" x14ac:dyDescent="0.2">
      <c r="A290" s="2" t="str">
        <f>B290&amp;"-"&amp;COUNTIF($B$24:B290,B290)</f>
        <v>-0</v>
      </c>
      <c r="B290" s="109"/>
      <c r="C290" s="143" t="s">
        <v>576</v>
      </c>
      <c r="D290" s="149" t="s">
        <v>583</v>
      </c>
      <c r="E290" s="150" t="s">
        <v>183</v>
      </c>
      <c r="F290" s="148">
        <v>8</v>
      </c>
      <c r="G290" s="106"/>
      <c r="H290" s="106"/>
      <c r="I290" s="28">
        <f t="shared" si="45"/>
        <v>0</v>
      </c>
      <c r="J290" s="107"/>
      <c r="K290" s="29">
        <f t="shared" si="46"/>
        <v>0</v>
      </c>
      <c r="L290" s="30">
        <f t="shared" si="47"/>
        <v>0</v>
      </c>
      <c r="Z290" s="4">
        <f t="shared" si="32"/>
        <v>0</v>
      </c>
      <c r="AA290" s="4">
        <f t="shared" si="33"/>
        <v>0</v>
      </c>
      <c r="AD290" s="55"/>
      <c r="AE290" s="55"/>
      <c r="AM290" s="57"/>
      <c r="AN290" s="57"/>
      <c r="AO290" s="57"/>
      <c r="AP290"/>
    </row>
    <row r="291" spans="1:1024" outlineLevel="1" x14ac:dyDescent="0.2">
      <c r="A291" s="2" t="str">
        <f>B291&amp;"-"&amp;COUNTIF($B$24:B291,B291)</f>
        <v>-0</v>
      </c>
      <c r="B291" s="109"/>
      <c r="C291" s="143" t="s">
        <v>577</v>
      </c>
      <c r="D291" s="149" t="s">
        <v>584</v>
      </c>
      <c r="E291" s="150" t="s">
        <v>183</v>
      </c>
      <c r="F291" s="148">
        <v>1</v>
      </c>
      <c r="G291" s="106"/>
      <c r="H291" s="106"/>
      <c r="I291" s="28">
        <f t="shared" si="45"/>
        <v>0</v>
      </c>
      <c r="J291" s="107"/>
      <c r="K291" s="29">
        <f t="shared" si="46"/>
        <v>0</v>
      </c>
      <c r="L291" s="30">
        <f t="shared" si="47"/>
        <v>0</v>
      </c>
      <c r="Z291" s="4">
        <f t="shared" si="32"/>
        <v>0</v>
      </c>
      <c r="AA291" s="4">
        <f t="shared" si="33"/>
        <v>0</v>
      </c>
      <c r="AD291" s="55"/>
      <c r="AE291" s="55"/>
      <c r="AM291" s="57"/>
      <c r="AN291" s="57"/>
      <c r="AO291" s="57"/>
      <c r="AP291"/>
    </row>
    <row r="292" spans="1:1024" outlineLevel="1" x14ac:dyDescent="0.2">
      <c r="A292" s="2" t="str">
        <f>B292&amp;"-"&amp;COUNTIF($B$24:B292,B292)</f>
        <v>-0</v>
      </c>
      <c r="B292" s="109"/>
      <c r="C292" s="143" t="s">
        <v>578</v>
      </c>
      <c r="D292" s="149" t="s">
        <v>585</v>
      </c>
      <c r="E292" s="150" t="s">
        <v>183</v>
      </c>
      <c r="F292" s="148">
        <v>2</v>
      </c>
      <c r="G292" s="106"/>
      <c r="H292" s="106"/>
      <c r="I292" s="28">
        <f t="shared" si="45"/>
        <v>0</v>
      </c>
      <c r="J292" s="107"/>
      <c r="K292" s="29">
        <f t="shared" si="46"/>
        <v>0</v>
      </c>
      <c r="L292" s="30">
        <f t="shared" si="47"/>
        <v>0</v>
      </c>
      <c r="Z292" s="4">
        <f t="shared" si="32"/>
        <v>0</v>
      </c>
      <c r="AA292" s="4">
        <f t="shared" si="33"/>
        <v>0</v>
      </c>
      <c r="AD292" s="55"/>
      <c r="AE292" s="55"/>
      <c r="AM292" s="57"/>
      <c r="AN292" s="57"/>
      <c r="AO292" s="57"/>
      <c r="AP292"/>
    </row>
    <row r="293" spans="1:1024" ht="15" outlineLevel="1" thickBot="1" x14ac:dyDescent="0.25">
      <c r="A293" s="2" t="str">
        <f>B293&amp;"-"&amp;COUNTIF($B$24:B293,B293)</f>
        <v>-0</v>
      </c>
      <c r="B293" s="109"/>
      <c r="C293" s="143" t="s">
        <v>579</v>
      </c>
      <c r="D293" s="149" t="s">
        <v>586</v>
      </c>
      <c r="E293" s="150" t="s">
        <v>183</v>
      </c>
      <c r="F293" s="148">
        <v>5</v>
      </c>
      <c r="G293" s="106"/>
      <c r="H293" s="106"/>
      <c r="I293" s="28">
        <f t="shared" si="45"/>
        <v>0</v>
      </c>
      <c r="J293" s="107"/>
      <c r="K293" s="29">
        <f t="shared" si="46"/>
        <v>0</v>
      </c>
      <c r="L293" s="30">
        <f t="shared" si="47"/>
        <v>0</v>
      </c>
      <c r="Z293" s="4">
        <f t="shared" si="32"/>
        <v>0</v>
      </c>
      <c r="AA293" s="4">
        <f t="shared" si="33"/>
        <v>0</v>
      </c>
      <c r="AD293" s="55"/>
      <c r="AE293" s="55"/>
      <c r="AM293" s="57"/>
      <c r="AN293" s="57"/>
      <c r="AO293" s="57"/>
      <c r="AP293"/>
    </row>
    <row r="294" spans="1:1024" ht="15.75" thickBot="1" x14ac:dyDescent="0.25">
      <c r="B294" s="109"/>
      <c r="C294" s="73"/>
      <c r="D294" s="53"/>
      <c r="E294" s="36"/>
      <c r="F294" s="74"/>
      <c r="G294" s="74"/>
      <c r="H294" s="74"/>
      <c r="I294" s="32"/>
      <c r="J294" s="33"/>
      <c r="K294" s="34" t="s">
        <v>9</v>
      </c>
      <c r="L294" s="34">
        <f>SUM(L287:L293)</f>
        <v>0</v>
      </c>
      <c r="M294" s="35" t="e">
        <f>L294/$L$535</f>
        <v>#DIV/0!</v>
      </c>
      <c r="Z294" s="4">
        <f t="shared" ref="Z294:Z385" si="48">IF(B294="Ampliação",L294,0)</f>
        <v>0</v>
      </c>
      <c r="AA294" s="4">
        <f t="shared" ref="AA294:AA385" si="49">IF(B294="Reforma",L294,0)</f>
        <v>0</v>
      </c>
      <c r="AD294" s="55"/>
      <c r="AE294" s="55"/>
      <c r="AM294" s="57"/>
      <c r="AN294" s="57"/>
      <c r="AO294" s="57"/>
      <c r="AP294"/>
    </row>
    <row r="295" spans="1:1024" s="1" customFormat="1" ht="15.75" thickBot="1" x14ac:dyDescent="0.3">
      <c r="B295" s="109"/>
      <c r="C295" s="62" t="s">
        <v>48</v>
      </c>
      <c r="D295" s="63" t="s">
        <v>587</v>
      </c>
      <c r="E295" s="64"/>
      <c r="F295" s="65"/>
      <c r="G295" s="66"/>
      <c r="H295" s="66"/>
      <c r="I295" s="67"/>
      <c r="J295" s="67"/>
      <c r="K295" s="68"/>
      <c r="L295" s="69"/>
      <c r="M295" s="92"/>
      <c r="N295" s="70"/>
      <c r="O295" s="70"/>
      <c r="P295" s="70"/>
      <c r="Q295" s="70"/>
      <c r="R295" s="70"/>
      <c r="S295" s="70"/>
      <c r="T295" s="70"/>
      <c r="U295" s="70"/>
      <c r="V295" s="70"/>
      <c r="W295" s="70"/>
      <c r="X295" s="70"/>
      <c r="Y295" s="70"/>
      <c r="Z295" s="4">
        <f t="shared" si="48"/>
        <v>0</v>
      </c>
      <c r="AA295" s="4">
        <f t="shared" si="49"/>
        <v>0</v>
      </c>
      <c r="AB295" s="70"/>
      <c r="AC295" s="70"/>
      <c r="AD295" s="70"/>
      <c r="AE295" s="70"/>
      <c r="AF295" s="70"/>
      <c r="AG295" s="70"/>
      <c r="AH295" s="70"/>
      <c r="AI295" s="70"/>
      <c r="AJ295" s="70"/>
      <c r="AK295" s="70"/>
      <c r="AL295" s="70"/>
      <c r="AM295" s="72"/>
      <c r="AN295" s="72"/>
      <c r="AO295" s="72"/>
      <c r="AMF295"/>
      <c r="AMG295"/>
      <c r="AMH295"/>
      <c r="AMI295"/>
      <c r="AMJ295"/>
    </row>
    <row r="296" spans="1:1024" x14ac:dyDescent="0.2">
      <c r="A296" s="1"/>
      <c r="B296" s="109"/>
      <c r="C296" s="87" t="s">
        <v>49</v>
      </c>
      <c r="D296" s="75" t="s">
        <v>43</v>
      </c>
      <c r="E296" s="81"/>
      <c r="F296" s="93"/>
      <c r="G296" s="94"/>
      <c r="H296" s="94"/>
      <c r="I296" s="78"/>
      <c r="J296" s="78"/>
      <c r="K296" s="79"/>
      <c r="L296" s="82"/>
      <c r="Z296" s="4">
        <f t="shared" si="48"/>
        <v>0</v>
      </c>
      <c r="AA296" s="4">
        <f t="shared" si="49"/>
        <v>0</v>
      </c>
      <c r="AD296" s="55"/>
      <c r="AE296" s="55"/>
      <c r="AM296" s="57"/>
      <c r="AN296" s="57"/>
      <c r="AO296" s="57"/>
      <c r="AP296"/>
    </row>
    <row r="297" spans="1:1024" outlineLevel="1" x14ac:dyDescent="0.2">
      <c r="A297" s="2" t="str">
        <f>B297&amp;"-"&amp;COUNTIF($B$24:B297,B297)</f>
        <v>-0</v>
      </c>
      <c r="B297" s="109"/>
      <c r="C297" s="143" t="s">
        <v>588</v>
      </c>
      <c r="D297" s="149" t="s">
        <v>625</v>
      </c>
      <c r="E297" s="145" t="s">
        <v>183</v>
      </c>
      <c r="F297" s="148">
        <v>18</v>
      </c>
      <c r="G297" s="106"/>
      <c r="H297" s="106"/>
      <c r="I297" s="28">
        <f t="shared" ref="I297:I360" si="50">IF(F297&lt;&gt;"",TRUNC(G297,2)+TRUNC(H297,2),"")</f>
        <v>0</v>
      </c>
      <c r="J297" s="107"/>
      <c r="K297" s="29">
        <f t="shared" ref="K297:K359" si="51">ROUND(I297*(1+J297),2)</f>
        <v>0</v>
      </c>
      <c r="L297" s="30">
        <f t="shared" ref="L297:L359" si="52">ROUND(K297*F297,2)</f>
        <v>0</v>
      </c>
      <c r="Z297" s="4">
        <f t="shared" si="48"/>
        <v>0</v>
      </c>
      <c r="AA297" s="4">
        <f t="shared" si="49"/>
        <v>0</v>
      </c>
      <c r="AD297" s="55"/>
      <c r="AE297" s="55"/>
      <c r="AM297" s="57"/>
      <c r="AN297" s="57"/>
      <c r="AO297" s="57"/>
      <c r="AP297"/>
    </row>
    <row r="298" spans="1:1024" outlineLevel="1" x14ac:dyDescent="0.2">
      <c r="A298" s="2"/>
      <c r="B298" s="109"/>
      <c r="C298" s="143" t="s">
        <v>589</v>
      </c>
      <c r="D298" s="149" t="s">
        <v>626</v>
      </c>
      <c r="E298" s="145" t="s">
        <v>183</v>
      </c>
      <c r="F298" s="148">
        <v>1</v>
      </c>
      <c r="G298" s="106"/>
      <c r="H298" s="106"/>
      <c r="I298" s="28">
        <f t="shared" si="50"/>
        <v>0</v>
      </c>
      <c r="J298" s="107"/>
      <c r="K298" s="29">
        <f t="shared" si="51"/>
        <v>0</v>
      </c>
      <c r="L298" s="30">
        <f t="shared" si="52"/>
        <v>0</v>
      </c>
      <c r="Z298" s="4"/>
      <c r="AA298" s="4"/>
      <c r="AD298" s="55"/>
      <c r="AE298" s="55"/>
      <c r="AM298" s="57"/>
      <c r="AN298" s="57"/>
      <c r="AO298" s="57"/>
      <c r="AP298"/>
    </row>
    <row r="299" spans="1:1024" outlineLevel="1" x14ac:dyDescent="0.2">
      <c r="A299" s="2"/>
      <c r="B299" s="109"/>
      <c r="C299" s="143" t="s">
        <v>590</v>
      </c>
      <c r="D299" s="149" t="s">
        <v>627</v>
      </c>
      <c r="E299" s="150" t="s">
        <v>183</v>
      </c>
      <c r="F299" s="148">
        <v>2</v>
      </c>
      <c r="G299" s="106"/>
      <c r="H299" s="106"/>
      <c r="I299" s="28">
        <f t="shared" si="50"/>
        <v>0</v>
      </c>
      <c r="J299" s="107"/>
      <c r="K299" s="29">
        <f t="shared" si="51"/>
        <v>0</v>
      </c>
      <c r="L299" s="30">
        <f t="shared" si="52"/>
        <v>0</v>
      </c>
      <c r="Z299" s="4"/>
      <c r="AA299" s="4"/>
      <c r="AD299" s="55"/>
      <c r="AE299" s="55"/>
      <c r="AM299" s="57"/>
      <c r="AN299" s="57"/>
      <c r="AO299" s="57"/>
      <c r="AP299"/>
    </row>
    <row r="300" spans="1:1024" outlineLevel="1" x14ac:dyDescent="0.2">
      <c r="A300" s="2"/>
      <c r="B300" s="109"/>
      <c r="C300" s="143" t="s">
        <v>591</v>
      </c>
      <c r="D300" s="149" t="s">
        <v>628</v>
      </c>
      <c r="E300" s="150" t="s">
        <v>183</v>
      </c>
      <c r="F300" s="148">
        <v>6</v>
      </c>
      <c r="G300" s="106"/>
      <c r="H300" s="106"/>
      <c r="I300" s="28">
        <f t="shared" si="50"/>
        <v>0</v>
      </c>
      <c r="J300" s="107"/>
      <c r="K300" s="29">
        <f t="shared" si="51"/>
        <v>0</v>
      </c>
      <c r="L300" s="30">
        <f t="shared" si="52"/>
        <v>0</v>
      </c>
      <c r="Z300" s="4"/>
      <c r="AA300" s="4"/>
      <c r="AD300" s="55"/>
      <c r="AE300" s="55"/>
      <c r="AM300" s="57"/>
      <c r="AN300" s="57"/>
      <c r="AO300" s="57"/>
      <c r="AP300"/>
    </row>
    <row r="301" spans="1:1024" outlineLevel="1" x14ac:dyDescent="0.2">
      <c r="A301" s="2"/>
      <c r="B301" s="109"/>
      <c r="C301" s="143" t="s">
        <v>592</v>
      </c>
      <c r="D301" s="149" t="s">
        <v>629</v>
      </c>
      <c r="E301" s="145" t="s">
        <v>183</v>
      </c>
      <c r="F301" s="148">
        <v>4</v>
      </c>
      <c r="G301" s="106"/>
      <c r="H301" s="106"/>
      <c r="I301" s="28">
        <f t="shared" si="50"/>
        <v>0</v>
      </c>
      <c r="J301" s="107"/>
      <c r="K301" s="29">
        <f t="shared" si="51"/>
        <v>0</v>
      </c>
      <c r="L301" s="30">
        <f t="shared" si="52"/>
        <v>0</v>
      </c>
      <c r="Z301" s="4"/>
      <c r="AA301" s="4"/>
      <c r="AD301" s="55"/>
      <c r="AE301" s="55"/>
      <c r="AM301" s="57"/>
      <c r="AN301" s="57"/>
      <c r="AO301" s="57"/>
      <c r="AP301"/>
    </row>
    <row r="302" spans="1:1024" outlineLevel="1" x14ac:dyDescent="0.2">
      <c r="A302" s="2"/>
      <c r="B302" s="109"/>
      <c r="C302" s="143" t="s">
        <v>593</v>
      </c>
      <c r="D302" s="149" t="s">
        <v>630</v>
      </c>
      <c r="E302" s="145" t="s">
        <v>183</v>
      </c>
      <c r="F302" s="148">
        <v>2</v>
      </c>
      <c r="G302" s="106"/>
      <c r="H302" s="106"/>
      <c r="I302" s="28">
        <f t="shared" si="50"/>
        <v>0</v>
      </c>
      <c r="J302" s="107"/>
      <c r="K302" s="29">
        <f t="shared" si="51"/>
        <v>0</v>
      </c>
      <c r="L302" s="30">
        <f t="shared" si="52"/>
        <v>0</v>
      </c>
      <c r="Z302" s="4"/>
      <c r="AA302" s="4"/>
      <c r="AD302" s="55"/>
      <c r="AE302" s="55"/>
      <c r="AM302" s="57"/>
      <c r="AN302" s="57"/>
      <c r="AO302" s="57"/>
      <c r="AP302"/>
    </row>
    <row r="303" spans="1:1024" outlineLevel="1" x14ac:dyDescent="0.2">
      <c r="A303" s="2"/>
      <c r="B303" s="109"/>
      <c r="C303" s="143" t="s">
        <v>594</v>
      </c>
      <c r="D303" s="149" t="s">
        <v>631</v>
      </c>
      <c r="E303" s="145" t="s">
        <v>183</v>
      </c>
      <c r="F303" s="148">
        <v>3</v>
      </c>
      <c r="G303" s="106"/>
      <c r="H303" s="106"/>
      <c r="I303" s="28">
        <f t="shared" si="50"/>
        <v>0</v>
      </c>
      <c r="J303" s="107"/>
      <c r="K303" s="29">
        <f t="shared" si="51"/>
        <v>0</v>
      </c>
      <c r="L303" s="30">
        <f t="shared" si="52"/>
        <v>0</v>
      </c>
      <c r="Z303" s="4"/>
      <c r="AA303" s="4"/>
      <c r="AD303" s="55"/>
      <c r="AE303" s="55"/>
      <c r="AM303" s="57"/>
      <c r="AN303" s="57"/>
      <c r="AO303" s="57"/>
      <c r="AP303"/>
    </row>
    <row r="304" spans="1:1024" ht="25.5" outlineLevel="1" x14ac:dyDescent="0.2">
      <c r="A304" s="2"/>
      <c r="B304" s="109"/>
      <c r="C304" s="143" t="s">
        <v>595</v>
      </c>
      <c r="D304" s="149" t="s">
        <v>632</v>
      </c>
      <c r="E304" s="145" t="s">
        <v>183</v>
      </c>
      <c r="F304" s="148">
        <v>1</v>
      </c>
      <c r="G304" s="106"/>
      <c r="H304" s="106"/>
      <c r="I304" s="28">
        <f t="shared" si="50"/>
        <v>0</v>
      </c>
      <c r="J304" s="107"/>
      <c r="K304" s="29">
        <f t="shared" si="51"/>
        <v>0</v>
      </c>
      <c r="L304" s="30">
        <f t="shared" si="52"/>
        <v>0</v>
      </c>
      <c r="Z304" s="4"/>
      <c r="AA304" s="4"/>
      <c r="AD304" s="55"/>
      <c r="AE304" s="55"/>
      <c r="AM304" s="57"/>
      <c r="AN304" s="57"/>
      <c r="AO304" s="57"/>
      <c r="AP304"/>
    </row>
    <row r="305" spans="1:42" outlineLevel="1" x14ac:dyDescent="0.2">
      <c r="A305" s="2"/>
      <c r="B305" s="109"/>
      <c r="C305" s="143" t="s">
        <v>596</v>
      </c>
      <c r="D305" s="147" t="s">
        <v>633</v>
      </c>
      <c r="E305" s="145" t="s">
        <v>183</v>
      </c>
      <c r="F305" s="151">
        <v>1</v>
      </c>
      <c r="G305" s="106"/>
      <c r="H305" s="106"/>
      <c r="I305" s="28">
        <f t="shared" si="50"/>
        <v>0</v>
      </c>
      <c r="J305" s="107"/>
      <c r="K305" s="29">
        <f t="shared" si="51"/>
        <v>0</v>
      </c>
      <c r="L305" s="30">
        <f t="shared" si="52"/>
        <v>0</v>
      </c>
      <c r="Z305" s="4"/>
      <c r="AA305" s="4"/>
      <c r="AD305" s="55"/>
      <c r="AE305" s="55"/>
      <c r="AM305" s="57"/>
      <c r="AN305" s="57"/>
      <c r="AO305" s="57"/>
      <c r="AP305"/>
    </row>
    <row r="306" spans="1:42" outlineLevel="1" x14ac:dyDescent="0.2">
      <c r="A306" s="2"/>
      <c r="B306" s="109"/>
      <c r="C306" s="143" t="s">
        <v>597</v>
      </c>
      <c r="D306" s="149" t="s">
        <v>634</v>
      </c>
      <c r="E306" s="150" t="s">
        <v>183</v>
      </c>
      <c r="F306" s="148">
        <v>19</v>
      </c>
      <c r="G306" s="106"/>
      <c r="H306" s="106"/>
      <c r="I306" s="28">
        <f t="shared" si="50"/>
        <v>0</v>
      </c>
      <c r="J306" s="107"/>
      <c r="K306" s="29">
        <f t="shared" si="51"/>
        <v>0</v>
      </c>
      <c r="L306" s="30">
        <f t="shared" si="52"/>
        <v>0</v>
      </c>
      <c r="Z306" s="4"/>
      <c r="AA306" s="4"/>
      <c r="AD306" s="55"/>
      <c r="AE306" s="55"/>
      <c r="AM306" s="57"/>
      <c r="AN306" s="57"/>
      <c r="AO306" s="57"/>
      <c r="AP306"/>
    </row>
    <row r="307" spans="1:42" outlineLevel="1" x14ac:dyDescent="0.2">
      <c r="A307" s="2"/>
      <c r="B307" s="109"/>
      <c r="C307" s="143" t="s">
        <v>598</v>
      </c>
      <c r="D307" s="149" t="s">
        <v>635</v>
      </c>
      <c r="E307" s="150" t="s">
        <v>182</v>
      </c>
      <c r="F307" s="148">
        <v>161</v>
      </c>
      <c r="G307" s="106"/>
      <c r="H307" s="106"/>
      <c r="I307" s="28">
        <f t="shared" si="50"/>
        <v>0</v>
      </c>
      <c r="J307" s="107"/>
      <c r="K307" s="29">
        <f t="shared" si="51"/>
        <v>0</v>
      </c>
      <c r="L307" s="30">
        <f t="shared" si="52"/>
        <v>0</v>
      </c>
      <c r="Z307" s="4"/>
      <c r="AA307" s="4"/>
      <c r="AD307" s="55"/>
      <c r="AE307" s="55"/>
      <c r="AM307" s="57"/>
      <c r="AN307" s="57"/>
      <c r="AO307" s="57"/>
      <c r="AP307"/>
    </row>
    <row r="308" spans="1:42" outlineLevel="1" x14ac:dyDescent="0.2">
      <c r="A308" s="2"/>
      <c r="B308" s="109"/>
      <c r="C308" s="143" t="s">
        <v>599</v>
      </c>
      <c r="D308" s="149" t="s">
        <v>636</v>
      </c>
      <c r="E308" s="145" t="s">
        <v>182</v>
      </c>
      <c r="F308" s="148">
        <v>82.45</v>
      </c>
      <c r="G308" s="106"/>
      <c r="H308" s="106"/>
      <c r="I308" s="28">
        <f t="shared" si="50"/>
        <v>0</v>
      </c>
      <c r="J308" s="107"/>
      <c r="K308" s="29">
        <f t="shared" si="51"/>
        <v>0</v>
      </c>
      <c r="L308" s="30">
        <f t="shared" si="52"/>
        <v>0</v>
      </c>
      <c r="Z308" s="4"/>
      <c r="AA308" s="4"/>
      <c r="AD308" s="55"/>
      <c r="AE308" s="55"/>
      <c r="AM308" s="57"/>
      <c r="AN308" s="57"/>
      <c r="AO308" s="57"/>
      <c r="AP308"/>
    </row>
    <row r="309" spans="1:42" outlineLevel="1" x14ac:dyDescent="0.2">
      <c r="A309" s="2"/>
      <c r="B309" s="109"/>
      <c r="C309" s="143" t="s">
        <v>600</v>
      </c>
      <c r="D309" s="149" t="s">
        <v>637</v>
      </c>
      <c r="E309" s="145" t="s">
        <v>182</v>
      </c>
      <c r="F309" s="148">
        <v>287.52</v>
      </c>
      <c r="G309" s="106"/>
      <c r="H309" s="106"/>
      <c r="I309" s="28">
        <f t="shared" si="50"/>
        <v>0</v>
      </c>
      <c r="J309" s="107"/>
      <c r="K309" s="29">
        <f t="shared" si="51"/>
        <v>0</v>
      </c>
      <c r="L309" s="30">
        <f t="shared" si="52"/>
        <v>0</v>
      </c>
      <c r="Z309" s="4"/>
      <c r="AA309" s="4"/>
      <c r="AD309" s="55"/>
      <c r="AE309" s="55"/>
      <c r="AM309" s="57"/>
      <c r="AN309" s="57"/>
      <c r="AO309" s="57"/>
      <c r="AP309"/>
    </row>
    <row r="310" spans="1:42" outlineLevel="1" x14ac:dyDescent="0.2">
      <c r="A310" s="2"/>
      <c r="B310" s="109"/>
      <c r="C310" s="143" t="s">
        <v>601</v>
      </c>
      <c r="D310" s="149" t="s">
        <v>638</v>
      </c>
      <c r="E310" s="145" t="s">
        <v>182</v>
      </c>
      <c r="F310" s="148">
        <v>172.58</v>
      </c>
      <c r="G310" s="106"/>
      <c r="H310" s="106"/>
      <c r="I310" s="28">
        <f t="shared" si="50"/>
        <v>0</v>
      </c>
      <c r="J310" s="107"/>
      <c r="K310" s="29">
        <f t="shared" si="51"/>
        <v>0</v>
      </c>
      <c r="L310" s="30">
        <f t="shared" si="52"/>
        <v>0</v>
      </c>
      <c r="Z310" s="4"/>
      <c r="AA310" s="4"/>
      <c r="AD310" s="55"/>
      <c r="AE310" s="55"/>
      <c r="AM310" s="57"/>
      <c r="AN310" s="57"/>
      <c r="AO310" s="57"/>
      <c r="AP310"/>
    </row>
    <row r="311" spans="1:42" outlineLevel="1" x14ac:dyDescent="0.2">
      <c r="A311" s="2"/>
      <c r="B311" s="109"/>
      <c r="C311" s="143" t="s">
        <v>602</v>
      </c>
      <c r="D311" s="149" t="s">
        <v>639</v>
      </c>
      <c r="E311" s="145" t="s">
        <v>182</v>
      </c>
      <c r="F311" s="148">
        <v>134.59</v>
      </c>
      <c r="G311" s="106"/>
      <c r="H311" s="106"/>
      <c r="I311" s="28">
        <f t="shared" si="50"/>
        <v>0</v>
      </c>
      <c r="J311" s="107"/>
      <c r="K311" s="29">
        <f t="shared" si="51"/>
        <v>0</v>
      </c>
      <c r="L311" s="30">
        <f t="shared" si="52"/>
        <v>0</v>
      </c>
      <c r="Z311" s="4"/>
      <c r="AA311" s="4"/>
      <c r="AD311" s="55"/>
      <c r="AE311" s="55"/>
      <c r="AM311" s="57"/>
      <c r="AN311" s="57"/>
      <c r="AO311" s="57"/>
      <c r="AP311"/>
    </row>
    <row r="312" spans="1:42" outlineLevel="1" x14ac:dyDescent="0.2">
      <c r="A312" s="2"/>
      <c r="B312" s="109"/>
      <c r="C312" s="143" t="s">
        <v>603</v>
      </c>
      <c r="D312" s="149" t="s">
        <v>640</v>
      </c>
      <c r="E312" s="145" t="s">
        <v>183</v>
      </c>
      <c r="F312" s="148">
        <v>41</v>
      </c>
      <c r="G312" s="106"/>
      <c r="H312" s="106"/>
      <c r="I312" s="28">
        <f t="shared" si="50"/>
        <v>0</v>
      </c>
      <c r="J312" s="107"/>
      <c r="K312" s="29">
        <f t="shared" si="51"/>
        <v>0</v>
      </c>
      <c r="L312" s="30">
        <f t="shared" si="52"/>
        <v>0</v>
      </c>
      <c r="Z312" s="4"/>
      <c r="AA312" s="4"/>
      <c r="AD312" s="55"/>
      <c r="AE312" s="55"/>
      <c r="AM312" s="57"/>
      <c r="AN312" s="57"/>
      <c r="AO312" s="57"/>
      <c r="AP312"/>
    </row>
    <row r="313" spans="1:42" outlineLevel="1" x14ac:dyDescent="0.2">
      <c r="A313" s="2"/>
      <c r="B313" s="109"/>
      <c r="C313" s="143" t="s">
        <v>604</v>
      </c>
      <c r="D313" s="149" t="s">
        <v>641</v>
      </c>
      <c r="E313" s="145" t="s">
        <v>183</v>
      </c>
      <c r="F313" s="148">
        <v>46</v>
      </c>
      <c r="G313" s="106"/>
      <c r="H313" s="106"/>
      <c r="I313" s="28">
        <f t="shared" si="50"/>
        <v>0</v>
      </c>
      <c r="J313" s="107"/>
      <c r="K313" s="29">
        <f t="shared" si="51"/>
        <v>0</v>
      </c>
      <c r="L313" s="30">
        <f t="shared" si="52"/>
        <v>0</v>
      </c>
      <c r="Z313" s="4"/>
      <c r="AA313" s="4"/>
      <c r="AD313" s="55"/>
      <c r="AE313" s="55"/>
      <c r="AM313" s="57"/>
      <c r="AN313" s="57"/>
      <c r="AO313" s="57"/>
      <c r="AP313"/>
    </row>
    <row r="314" spans="1:42" outlineLevel="1" x14ac:dyDescent="0.2">
      <c r="A314" s="2"/>
      <c r="B314" s="109"/>
      <c r="C314" s="143" t="s">
        <v>605</v>
      </c>
      <c r="D314" s="149" t="s">
        <v>642</v>
      </c>
      <c r="E314" s="145" t="s">
        <v>183</v>
      </c>
      <c r="F314" s="148">
        <v>32</v>
      </c>
      <c r="G314" s="106"/>
      <c r="H314" s="106"/>
      <c r="I314" s="28">
        <f t="shared" si="50"/>
        <v>0</v>
      </c>
      <c r="J314" s="107"/>
      <c r="K314" s="29">
        <f t="shared" si="51"/>
        <v>0</v>
      </c>
      <c r="L314" s="30">
        <f t="shared" si="52"/>
        <v>0</v>
      </c>
      <c r="Z314" s="4"/>
      <c r="AA314" s="4"/>
      <c r="AD314" s="55"/>
      <c r="AE314" s="55"/>
      <c r="AM314" s="57"/>
      <c r="AN314" s="57"/>
      <c r="AO314" s="57"/>
      <c r="AP314"/>
    </row>
    <row r="315" spans="1:42" outlineLevel="1" x14ac:dyDescent="0.2">
      <c r="A315" s="2"/>
      <c r="B315" s="109"/>
      <c r="C315" s="143" t="s">
        <v>606</v>
      </c>
      <c r="D315" s="149" t="s">
        <v>643</v>
      </c>
      <c r="E315" s="145" t="s">
        <v>183</v>
      </c>
      <c r="F315" s="148">
        <v>5</v>
      </c>
      <c r="G315" s="106"/>
      <c r="H315" s="106"/>
      <c r="I315" s="28">
        <f t="shared" si="50"/>
        <v>0</v>
      </c>
      <c r="J315" s="107"/>
      <c r="K315" s="29">
        <f t="shared" si="51"/>
        <v>0</v>
      </c>
      <c r="L315" s="30">
        <f t="shared" si="52"/>
        <v>0</v>
      </c>
      <c r="Z315" s="4"/>
      <c r="AA315" s="4"/>
      <c r="AD315" s="55"/>
      <c r="AE315" s="55"/>
      <c r="AM315" s="57"/>
      <c r="AN315" s="57"/>
      <c r="AO315" s="57"/>
      <c r="AP315"/>
    </row>
    <row r="316" spans="1:42" outlineLevel="1" x14ac:dyDescent="0.2">
      <c r="A316" s="2"/>
      <c r="B316" s="109"/>
      <c r="C316" s="143" t="s">
        <v>607</v>
      </c>
      <c r="D316" s="149" t="s">
        <v>644</v>
      </c>
      <c r="E316" s="145" t="s">
        <v>183</v>
      </c>
      <c r="F316" s="148">
        <v>41</v>
      </c>
      <c r="G316" s="106"/>
      <c r="H316" s="106"/>
      <c r="I316" s="28">
        <f t="shared" si="50"/>
        <v>0</v>
      </c>
      <c r="J316" s="107"/>
      <c r="K316" s="29">
        <f t="shared" si="51"/>
        <v>0</v>
      </c>
      <c r="L316" s="30">
        <f t="shared" si="52"/>
        <v>0</v>
      </c>
      <c r="Z316" s="4"/>
      <c r="AA316" s="4"/>
      <c r="AD316" s="55"/>
      <c r="AE316" s="55"/>
      <c r="AM316" s="57"/>
      <c r="AN316" s="57"/>
      <c r="AO316" s="57"/>
      <c r="AP316"/>
    </row>
    <row r="317" spans="1:42" outlineLevel="1" x14ac:dyDescent="0.2">
      <c r="A317" s="2"/>
      <c r="B317" s="109"/>
      <c r="C317" s="143" t="s">
        <v>608</v>
      </c>
      <c r="D317" s="149" t="s">
        <v>645</v>
      </c>
      <c r="E317" s="145" t="s">
        <v>183</v>
      </c>
      <c r="F317" s="148">
        <v>30</v>
      </c>
      <c r="G317" s="106"/>
      <c r="H317" s="106"/>
      <c r="I317" s="28">
        <f t="shared" si="50"/>
        <v>0</v>
      </c>
      <c r="J317" s="107"/>
      <c r="K317" s="29">
        <f t="shared" si="51"/>
        <v>0</v>
      </c>
      <c r="L317" s="30">
        <f t="shared" si="52"/>
        <v>0</v>
      </c>
      <c r="Z317" s="4"/>
      <c r="AA317" s="4"/>
      <c r="AD317" s="55"/>
      <c r="AE317" s="55"/>
      <c r="AM317" s="57"/>
      <c r="AN317" s="57"/>
      <c r="AO317" s="57"/>
      <c r="AP317"/>
    </row>
    <row r="318" spans="1:42" outlineLevel="1" x14ac:dyDescent="0.2">
      <c r="A318" s="2"/>
      <c r="B318" s="109"/>
      <c r="C318" s="143" t="s">
        <v>609</v>
      </c>
      <c r="D318" s="149" t="s">
        <v>646</v>
      </c>
      <c r="E318" s="145" t="s">
        <v>183</v>
      </c>
      <c r="F318" s="148">
        <v>41</v>
      </c>
      <c r="G318" s="106"/>
      <c r="H318" s="106"/>
      <c r="I318" s="28">
        <f t="shared" si="50"/>
        <v>0</v>
      </c>
      <c r="J318" s="107"/>
      <c r="K318" s="29">
        <f t="shared" si="51"/>
        <v>0</v>
      </c>
      <c r="L318" s="30">
        <f t="shared" si="52"/>
        <v>0</v>
      </c>
      <c r="Z318" s="4"/>
      <c r="AA318" s="4"/>
      <c r="AD318" s="55"/>
      <c r="AE318" s="55"/>
      <c r="AM318" s="57"/>
      <c r="AN318" s="57"/>
      <c r="AO318" s="57"/>
      <c r="AP318"/>
    </row>
    <row r="319" spans="1:42" outlineLevel="1" x14ac:dyDescent="0.2">
      <c r="A319" s="2"/>
      <c r="B319" s="109"/>
      <c r="C319" s="143" t="s">
        <v>610</v>
      </c>
      <c r="D319" s="149" t="s">
        <v>647</v>
      </c>
      <c r="E319" s="145" t="s">
        <v>183</v>
      </c>
      <c r="F319" s="148">
        <v>5</v>
      </c>
      <c r="G319" s="106"/>
      <c r="H319" s="106"/>
      <c r="I319" s="28">
        <f t="shared" si="50"/>
        <v>0</v>
      </c>
      <c r="J319" s="107"/>
      <c r="K319" s="29">
        <f t="shared" si="51"/>
        <v>0</v>
      </c>
      <c r="L319" s="30">
        <f t="shared" si="52"/>
        <v>0</v>
      </c>
      <c r="Z319" s="4"/>
      <c r="AA319" s="4"/>
      <c r="AD319" s="55"/>
      <c r="AE319" s="55"/>
      <c r="AM319" s="57"/>
      <c r="AN319" s="57"/>
      <c r="AO319" s="57"/>
      <c r="AP319"/>
    </row>
    <row r="320" spans="1:42" outlineLevel="1" x14ac:dyDescent="0.2">
      <c r="A320" s="2"/>
      <c r="B320" s="109"/>
      <c r="C320" s="143" t="s">
        <v>611</v>
      </c>
      <c r="D320" s="149" t="s">
        <v>648</v>
      </c>
      <c r="E320" s="145" t="s">
        <v>183</v>
      </c>
      <c r="F320" s="148">
        <v>7</v>
      </c>
      <c r="G320" s="106"/>
      <c r="H320" s="106"/>
      <c r="I320" s="28">
        <f t="shared" si="50"/>
        <v>0</v>
      </c>
      <c r="J320" s="107"/>
      <c r="K320" s="29">
        <f t="shared" si="51"/>
        <v>0</v>
      </c>
      <c r="L320" s="30">
        <f t="shared" si="52"/>
        <v>0</v>
      </c>
      <c r="Z320" s="4"/>
      <c r="AA320" s="4"/>
      <c r="AD320" s="55"/>
      <c r="AE320" s="55"/>
      <c r="AM320" s="57"/>
      <c r="AN320" s="57"/>
      <c r="AO320" s="57"/>
      <c r="AP320"/>
    </row>
    <row r="321" spans="1:1024" outlineLevel="1" x14ac:dyDescent="0.2">
      <c r="A321" s="2"/>
      <c r="B321" s="109"/>
      <c r="C321" s="143" t="s">
        <v>612</v>
      </c>
      <c r="D321" s="149" t="s">
        <v>649</v>
      </c>
      <c r="E321" s="145" t="s">
        <v>183</v>
      </c>
      <c r="F321" s="148">
        <v>9</v>
      </c>
      <c r="G321" s="106"/>
      <c r="H321" s="106"/>
      <c r="I321" s="28">
        <f t="shared" si="50"/>
        <v>0</v>
      </c>
      <c r="J321" s="107"/>
      <c r="K321" s="29">
        <f t="shared" si="51"/>
        <v>0</v>
      </c>
      <c r="L321" s="30">
        <f t="shared" si="52"/>
        <v>0</v>
      </c>
      <c r="Z321" s="4"/>
      <c r="AA321" s="4"/>
      <c r="AD321" s="55"/>
      <c r="AE321" s="55"/>
      <c r="AM321" s="57"/>
      <c r="AN321" s="57"/>
      <c r="AO321" s="57"/>
      <c r="AP321"/>
    </row>
    <row r="322" spans="1:1024" outlineLevel="1" x14ac:dyDescent="0.2">
      <c r="A322" s="2"/>
      <c r="B322" s="109"/>
      <c r="C322" s="143" t="s">
        <v>613</v>
      </c>
      <c r="D322" s="149" t="s">
        <v>650</v>
      </c>
      <c r="E322" s="145" t="s">
        <v>183</v>
      </c>
      <c r="F322" s="148">
        <v>9</v>
      </c>
      <c r="G322" s="106"/>
      <c r="H322" s="106"/>
      <c r="I322" s="28">
        <f t="shared" si="50"/>
        <v>0</v>
      </c>
      <c r="J322" s="107"/>
      <c r="K322" s="29">
        <f t="shared" si="51"/>
        <v>0</v>
      </c>
      <c r="L322" s="30">
        <f t="shared" si="52"/>
        <v>0</v>
      </c>
      <c r="Z322" s="4"/>
      <c r="AA322" s="4"/>
      <c r="AD322" s="55"/>
      <c r="AE322" s="55"/>
      <c r="AM322" s="57"/>
      <c r="AN322" s="57"/>
      <c r="AO322" s="57"/>
      <c r="AP322"/>
    </row>
    <row r="323" spans="1:1024" outlineLevel="1" x14ac:dyDescent="0.2">
      <c r="A323" s="2"/>
      <c r="B323" s="109"/>
      <c r="C323" s="143" t="s">
        <v>614</v>
      </c>
      <c r="D323" s="149" t="s">
        <v>651</v>
      </c>
      <c r="E323" s="150" t="s">
        <v>183</v>
      </c>
      <c r="F323" s="148">
        <v>12</v>
      </c>
      <c r="G323" s="106"/>
      <c r="H323" s="106"/>
      <c r="I323" s="28">
        <f t="shared" si="50"/>
        <v>0</v>
      </c>
      <c r="J323" s="107"/>
      <c r="K323" s="29">
        <f t="shared" si="51"/>
        <v>0</v>
      </c>
      <c r="L323" s="30">
        <f t="shared" si="52"/>
        <v>0</v>
      </c>
      <c r="Z323" s="4"/>
      <c r="AA323" s="4"/>
      <c r="AD323" s="55"/>
      <c r="AE323" s="55"/>
      <c r="AM323" s="57"/>
      <c r="AN323" s="57"/>
      <c r="AO323" s="57"/>
      <c r="AP323"/>
    </row>
    <row r="324" spans="1:1024" outlineLevel="1" x14ac:dyDescent="0.2">
      <c r="A324" s="2"/>
      <c r="B324" s="109"/>
      <c r="C324" s="143" t="s">
        <v>615</v>
      </c>
      <c r="D324" s="149" t="s">
        <v>652</v>
      </c>
      <c r="E324" s="150" t="s">
        <v>183</v>
      </c>
      <c r="F324" s="148">
        <v>2</v>
      </c>
      <c r="G324" s="106"/>
      <c r="H324" s="106"/>
      <c r="I324" s="28">
        <f t="shared" si="50"/>
        <v>0</v>
      </c>
      <c r="J324" s="107"/>
      <c r="K324" s="29">
        <f t="shared" si="51"/>
        <v>0</v>
      </c>
      <c r="L324" s="30">
        <f t="shared" si="52"/>
        <v>0</v>
      </c>
      <c r="Z324" s="4"/>
      <c r="AA324" s="4"/>
      <c r="AD324" s="55"/>
      <c r="AE324" s="55"/>
      <c r="AM324" s="57"/>
      <c r="AN324" s="57"/>
      <c r="AO324" s="57"/>
      <c r="AP324"/>
    </row>
    <row r="325" spans="1:1024" outlineLevel="1" x14ac:dyDescent="0.2">
      <c r="A325" s="2"/>
      <c r="B325" s="109"/>
      <c r="C325" s="143" t="s">
        <v>616</v>
      </c>
      <c r="D325" s="149" t="s">
        <v>653</v>
      </c>
      <c r="E325" s="145" t="s">
        <v>183</v>
      </c>
      <c r="F325" s="148">
        <v>37</v>
      </c>
      <c r="G325" s="106"/>
      <c r="H325" s="106"/>
      <c r="I325" s="28">
        <f t="shared" si="50"/>
        <v>0</v>
      </c>
      <c r="J325" s="107"/>
      <c r="K325" s="29">
        <f t="shared" si="51"/>
        <v>0</v>
      </c>
      <c r="L325" s="30">
        <f t="shared" si="52"/>
        <v>0</v>
      </c>
      <c r="Z325" s="4"/>
      <c r="AA325" s="4"/>
      <c r="AD325" s="55"/>
      <c r="AE325" s="55"/>
      <c r="AM325" s="57"/>
      <c r="AN325" s="57"/>
      <c r="AO325" s="57"/>
      <c r="AP325"/>
    </row>
    <row r="326" spans="1:1024" outlineLevel="1" x14ac:dyDescent="0.2">
      <c r="A326" s="2"/>
      <c r="B326" s="109"/>
      <c r="C326" s="143" t="s">
        <v>617</v>
      </c>
      <c r="D326" s="149" t="s">
        <v>654</v>
      </c>
      <c r="E326" s="145" t="s">
        <v>183</v>
      </c>
      <c r="F326" s="148">
        <v>54</v>
      </c>
      <c r="G326" s="106"/>
      <c r="H326" s="106"/>
      <c r="I326" s="28">
        <f t="shared" si="50"/>
        <v>0</v>
      </c>
      <c r="J326" s="107"/>
      <c r="K326" s="29">
        <f t="shared" si="51"/>
        <v>0</v>
      </c>
      <c r="L326" s="30">
        <f t="shared" si="52"/>
        <v>0</v>
      </c>
      <c r="Z326" s="4"/>
      <c r="AA326" s="4"/>
      <c r="AD326" s="55"/>
      <c r="AE326" s="55"/>
      <c r="AM326" s="57"/>
      <c r="AN326" s="57"/>
      <c r="AO326" s="57"/>
      <c r="AP326"/>
    </row>
    <row r="327" spans="1:1024" outlineLevel="1" x14ac:dyDescent="0.2">
      <c r="A327" s="2"/>
      <c r="B327" s="109"/>
      <c r="C327" s="143" t="s">
        <v>618</v>
      </c>
      <c r="D327" s="149" t="s">
        <v>655</v>
      </c>
      <c r="E327" s="145" t="s">
        <v>183</v>
      </c>
      <c r="F327" s="148">
        <v>72</v>
      </c>
      <c r="G327" s="106"/>
      <c r="H327" s="106"/>
      <c r="I327" s="28">
        <f t="shared" si="50"/>
        <v>0</v>
      </c>
      <c r="J327" s="107"/>
      <c r="K327" s="29">
        <f t="shared" si="51"/>
        <v>0</v>
      </c>
      <c r="L327" s="30">
        <f t="shared" si="52"/>
        <v>0</v>
      </c>
      <c r="Z327" s="4"/>
      <c r="AA327" s="4"/>
      <c r="AD327" s="55"/>
      <c r="AE327" s="55"/>
      <c r="AM327" s="57"/>
      <c r="AN327" s="57"/>
      <c r="AO327" s="57"/>
      <c r="AP327"/>
    </row>
    <row r="328" spans="1:1024" outlineLevel="1" x14ac:dyDescent="0.2">
      <c r="A328" s="2"/>
      <c r="B328" s="109"/>
      <c r="C328" s="143" t="s">
        <v>619</v>
      </c>
      <c r="D328" s="149" t="s">
        <v>656</v>
      </c>
      <c r="E328" s="145" t="s">
        <v>183</v>
      </c>
      <c r="F328" s="148">
        <v>2</v>
      </c>
      <c r="G328" s="106"/>
      <c r="H328" s="106"/>
      <c r="I328" s="28">
        <f t="shared" si="50"/>
        <v>0</v>
      </c>
      <c r="J328" s="107"/>
      <c r="K328" s="29">
        <f t="shared" si="51"/>
        <v>0</v>
      </c>
      <c r="L328" s="30">
        <f t="shared" si="52"/>
        <v>0</v>
      </c>
      <c r="Z328" s="4"/>
      <c r="AA328" s="4"/>
      <c r="AD328" s="55"/>
      <c r="AE328" s="55"/>
      <c r="AM328" s="57"/>
      <c r="AN328" s="57"/>
      <c r="AO328" s="57"/>
      <c r="AP328"/>
    </row>
    <row r="329" spans="1:1024" outlineLevel="1" x14ac:dyDescent="0.2">
      <c r="A329" s="2"/>
      <c r="B329" s="109"/>
      <c r="C329" s="143" t="s">
        <v>620</v>
      </c>
      <c r="D329" s="149" t="s">
        <v>657</v>
      </c>
      <c r="E329" s="150" t="s">
        <v>183</v>
      </c>
      <c r="F329" s="148">
        <v>7</v>
      </c>
      <c r="G329" s="106"/>
      <c r="H329" s="106"/>
      <c r="I329" s="28">
        <f t="shared" si="50"/>
        <v>0</v>
      </c>
      <c r="J329" s="107"/>
      <c r="K329" s="29">
        <f t="shared" si="51"/>
        <v>0</v>
      </c>
      <c r="L329" s="30">
        <f t="shared" si="52"/>
        <v>0</v>
      </c>
      <c r="Z329" s="4"/>
      <c r="AA329" s="4"/>
      <c r="AD329" s="55"/>
      <c r="AE329" s="55"/>
      <c r="AM329" s="57"/>
      <c r="AN329" s="57"/>
      <c r="AO329" s="57"/>
      <c r="AP329"/>
    </row>
    <row r="330" spans="1:1024" outlineLevel="1" x14ac:dyDescent="0.2">
      <c r="A330" s="2"/>
      <c r="B330" s="109"/>
      <c r="C330" s="143" t="s">
        <v>621</v>
      </c>
      <c r="D330" s="149" t="s">
        <v>658</v>
      </c>
      <c r="E330" s="145" t="s">
        <v>183</v>
      </c>
      <c r="F330" s="148">
        <v>1</v>
      </c>
      <c r="G330" s="106"/>
      <c r="H330" s="106"/>
      <c r="I330" s="28">
        <f t="shared" si="50"/>
        <v>0</v>
      </c>
      <c r="J330" s="107"/>
      <c r="K330" s="29">
        <f t="shared" si="51"/>
        <v>0</v>
      </c>
      <c r="L330" s="30">
        <f t="shared" si="52"/>
        <v>0</v>
      </c>
      <c r="Z330" s="4"/>
      <c r="AA330" s="4"/>
      <c r="AD330" s="55"/>
      <c r="AE330" s="55"/>
      <c r="AM330" s="57"/>
      <c r="AN330" s="57"/>
      <c r="AO330" s="57"/>
      <c r="AP330"/>
    </row>
    <row r="331" spans="1:1024" outlineLevel="1" x14ac:dyDescent="0.2">
      <c r="A331" s="2"/>
      <c r="B331" s="109"/>
      <c r="C331" s="143" t="s">
        <v>622</v>
      </c>
      <c r="D331" s="149" t="s">
        <v>659</v>
      </c>
      <c r="E331" s="145" t="s">
        <v>183</v>
      </c>
      <c r="F331" s="148">
        <v>15</v>
      </c>
      <c r="G331" s="106"/>
      <c r="H331" s="106"/>
      <c r="I331" s="28">
        <f t="shared" si="50"/>
        <v>0</v>
      </c>
      <c r="J331" s="107"/>
      <c r="K331" s="29">
        <f t="shared" si="51"/>
        <v>0</v>
      </c>
      <c r="L331" s="30">
        <f t="shared" si="52"/>
        <v>0</v>
      </c>
      <c r="Z331" s="4"/>
      <c r="AA331" s="4"/>
      <c r="AD331" s="55"/>
      <c r="AE331" s="55"/>
      <c r="AM331" s="57"/>
      <c r="AN331" s="57"/>
      <c r="AO331" s="57"/>
      <c r="AP331"/>
    </row>
    <row r="332" spans="1:1024" outlineLevel="1" x14ac:dyDescent="0.2">
      <c r="A332" s="2"/>
      <c r="B332" s="109"/>
      <c r="C332" s="143" t="s">
        <v>623</v>
      </c>
      <c r="D332" s="149" t="s">
        <v>660</v>
      </c>
      <c r="E332" s="145" t="s">
        <v>183</v>
      </c>
      <c r="F332" s="148">
        <v>2</v>
      </c>
      <c r="G332" s="106"/>
      <c r="H332" s="106"/>
      <c r="I332" s="28">
        <f t="shared" si="50"/>
        <v>0</v>
      </c>
      <c r="J332" s="107"/>
      <c r="K332" s="29">
        <f t="shared" si="51"/>
        <v>0</v>
      </c>
      <c r="L332" s="30">
        <f t="shared" si="52"/>
        <v>0</v>
      </c>
      <c r="Z332" s="4"/>
      <c r="AA332" s="4"/>
      <c r="AD332" s="55"/>
      <c r="AE332" s="55"/>
      <c r="AM332" s="57"/>
      <c r="AN332" s="57"/>
      <c r="AO332" s="57"/>
      <c r="AP332"/>
    </row>
    <row r="333" spans="1:1024" outlineLevel="1" x14ac:dyDescent="0.2">
      <c r="A333" s="2"/>
      <c r="B333" s="109"/>
      <c r="C333" s="143" t="s">
        <v>624</v>
      </c>
      <c r="D333" s="147" t="s">
        <v>661</v>
      </c>
      <c r="E333" s="150" t="s">
        <v>183</v>
      </c>
      <c r="F333" s="151">
        <v>1</v>
      </c>
      <c r="G333" s="106"/>
      <c r="H333" s="106"/>
      <c r="I333" s="28">
        <f t="shared" si="50"/>
        <v>0</v>
      </c>
      <c r="J333" s="107"/>
      <c r="K333" s="29">
        <f t="shared" si="51"/>
        <v>0</v>
      </c>
      <c r="L333" s="30">
        <f t="shared" si="52"/>
        <v>0</v>
      </c>
      <c r="Z333" s="4"/>
      <c r="AA333" s="4"/>
      <c r="AD333" s="55"/>
      <c r="AE333" s="55"/>
      <c r="AM333" s="57"/>
      <c r="AN333" s="57"/>
      <c r="AO333" s="57"/>
      <c r="AP333"/>
    </row>
    <row r="334" spans="1:1024" s="1" customFormat="1" x14ac:dyDescent="0.2">
      <c r="B334" s="109"/>
      <c r="C334" s="87" t="s">
        <v>51</v>
      </c>
      <c r="D334" s="122" t="s">
        <v>45</v>
      </c>
      <c r="E334" s="81"/>
      <c r="F334" s="93"/>
      <c r="G334" s="94"/>
      <c r="H334" s="94"/>
      <c r="I334" s="78"/>
      <c r="J334" s="78"/>
      <c r="K334" s="79"/>
      <c r="L334" s="82"/>
      <c r="M334" s="70"/>
      <c r="N334" s="70"/>
      <c r="O334" s="70"/>
      <c r="P334" s="70"/>
      <c r="Q334" s="70"/>
      <c r="R334" s="70"/>
      <c r="S334" s="70"/>
      <c r="T334" s="70"/>
      <c r="U334" s="70"/>
      <c r="V334" s="70"/>
      <c r="W334" s="70"/>
      <c r="X334" s="70"/>
      <c r="Y334" s="70"/>
      <c r="Z334" s="4">
        <f t="shared" si="48"/>
        <v>0</v>
      </c>
      <c r="AA334" s="4">
        <f t="shared" si="49"/>
        <v>0</v>
      </c>
      <c r="AB334" s="70"/>
      <c r="AC334" s="70"/>
      <c r="AD334" s="70"/>
      <c r="AE334" s="70"/>
      <c r="AF334" s="70"/>
      <c r="AG334" s="70"/>
      <c r="AH334" s="70"/>
      <c r="AI334" s="70"/>
      <c r="AJ334" s="70"/>
      <c r="AK334" s="70"/>
      <c r="AL334" s="70"/>
      <c r="AM334" s="72"/>
      <c r="AN334" s="72"/>
      <c r="AO334" s="72"/>
      <c r="AMF334"/>
      <c r="AMG334"/>
      <c r="AMH334"/>
      <c r="AMI334"/>
      <c r="AMJ334"/>
    </row>
    <row r="335" spans="1:1024" ht="26.25" customHeight="1" outlineLevel="1" x14ac:dyDescent="0.2">
      <c r="A335" s="2" t="str">
        <f>B335&amp;"-"&amp;COUNTIF($B$24:B335,B335)</f>
        <v>-0</v>
      </c>
      <c r="B335" s="109"/>
      <c r="C335" s="143" t="s">
        <v>662</v>
      </c>
      <c r="D335" s="149" t="s">
        <v>702</v>
      </c>
      <c r="E335" s="145" t="s">
        <v>183</v>
      </c>
      <c r="F335" s="148">
        <v>1</v>
      </c>
      <c r="G335" s="106"/>
      <c r="H335" s="106"/>
      <c r="I335" s="28">
        <f t="shared" si="50"/>
        <v>0</v>
      </c>
      <c r="J335" s="107"/>
      <c r="K335" s="29">
        <f t="shared" si="51"/>
        <v>0</v>
      </c>
      <c r="L335" s="30">
        <f t="shared" si="52"/>
        <v>0</v>
      </c>
      <c r="Z335" s="4">
        <f t="shared" si="48"/>
        <v>0</v>
      </c>
      <c r="AA335" s="4">
        <f t="shared" si="49"/>
        <v>0</v>
      </c>
      <c r="AD335" s="55"/>
      <c r="AE335" s="55"/>
      <c r="AM335" s="57"/>
      <c r="AN335" s="57"/>
      <c r="AO335" s="57"/>
      <c r="AP335"/>
    </row>
    <row r="336" spans="1:1024" outlineLevel="1" x14ac:dyDescent="0.2">
      <c r="A336" s="2"/>
      <c r="B336" s="109"/>
      <c r="C336" s="143" t="s">
        <v>663</v>
      </c>
      <c r="D336" s="149" t="s">
        <v>703</v>
      </c>
      <c r="E336" s="145" t="s">
        <v>183</v>
      </c>
      <c r="F336" s="148">
        <v>1</v>
      </c>
      <c r="G336" s="106"/>
      <c r="H336" s="106"/>
      <c r="I336" s="28">
        <f t="shared" si="50"/>
        <v>0</v>
      </c>
      <c r="J336" s="107"/>
      <c r="K336" s="29">
        <f t="shared" si="51"/>
        <v>0</v>
      </c>
      <c r="L336" s="30">
        <f t="shared" si="52"/>
        <v>0</v>
      </c>
      <c r="Z336" s="4"/>
      <c r="AA336" s="4"/>
      <c r="AD336" s="55"/>
      <c r="AE336" s="55"/>
      <c r="AM336" s="57"/>
      <c r="AN336" s="57"/>
      <c r="AO336" s="57"/>
      <c r="AP336"/>
    </row>
    <row r="337" spans="1:42" outlineLevel="1" x14ac:dyDescent="0.2">
      <c r="A337" s="2"/>
      <c r="B337" s="109"/>
      <c r="C337" s="143" t="s">
        <v>664</v>
      </c>
      <c r="D337" s="149" t="s">
        <v>704</v>
      </c>
      <c r="E337" s="150" t="s">
        <v>183</v>
      </c>
      <c r="F337" s="148">
        <v>1</v>
      </c>
      <c r="G337" s="106"/>
      <c r="H337" s="106"/>
      <c r="I337" s="28">
        <f t="shared" si="50"/>
        <v>0</v>
      </c>
      <c r="J337" s="107"/>
      <c r="K337" s="29">
        <f t="shared" si="51"/>
        <v>0</v>
      </c>
      <c r="L337" s="30">
        <f t="shared" si="52"/>
        <v>0</v>
      </c>
      <c r="Z337" s="4"/>
      <c r="AA337" s="4"/>
      <c r="AD337" s="55"/>
      <c r="AE337" s="55"/>
      <c r="AM337" s="57"/>
      <c r="AN337" s="57"/>
      <c r="AO337" s="57"/>
      <c r="AP337"/>
    </row>
    <row r="338" spans="1:42" outlineLevel="1" x14ac:dyDescent="0.2">
      <c r="A338" s="2"/>
      <c r="B338" s="109"/>
      <c r="C338" s="143" t="s">
        <v>665</v>
      </c>
      <c r="D338" s="149" t="s">
        <v>705</v>
      </c>
      <c r="E338" s="150" t="s">
        <v>183</v>
      </c>
      <c r="F338" s="148">
        <v>1</v>
      </c>
      <c r="G338" s="106"/>
      <c r="H338" s="106"/>
      <c r="I338" s="28">
        <f t="shared" si="50"/>
        <v>0</v>
      </c>
      <c r="J338" s="107"/>
      <c r="K338" s="29">
        <f t="shared" si="51"/>
        <v>0</v>
      </c>
      <c r="L338" s="30">
        <f t="shared" si="52"/>
        <v>0</v>
      </c>
      <c r="Z338" s="4"/>
      <c r="AA338" s="4"/>
      <c r="AD338" s="55"/>
      <c r="AE338" s="55"/>
      <c r="AM338" s="57"/>
      <c r="AN338" s="57"/>
      <c r="AO338" s="57"/>
      <c r="AP338"/>
    </row>
    <row r="339" spans="1:42" outlineLevel="1" x14ac:dyDescent="0.2">
      <c r="A339" s="2"/>
      <c r="B339" s="109"/>
      <c r="C339" s="143" t="s">
        <v>666</v>
      </c>
      <c r="D339" s="149" t="s">
        <v>706</v>
      </c>
      <c r="E339" s="145" t="s">
        <v>183</v>
      </c>
      <c r="F339" s="148">
        <v>49</v>
      </c>
      <c r="G339" s="106"/>
      <c r="H339" s="106"/>
      <c r="I339" s="28">
        <f t="shared" si="50"/>
        <v>0</v>
      </c>
      <c r="J339" s="107"/>
      <c r="K339" s="29">
        <f t="shared" si="51"/>
        <v>0</v>
      </c>
      <c r="L339" s="30">
        <f t="shared" si="52"/>
        <v>0</v>
      </c>
      <c r="Z339" s="4"/>
      <c r="AA339" s="4"/>
      <c r="AD339" s="55"/>
      <c r="AE339" s="55"/>
      <c r="AM339" s="57"/>
      <c r="AN339" s="57"/>
      <c r="AO339" s="57"/>
      <c r="AP339"/>
    </row>
    <row r="340" spans="1:42" outlineLevel="1" x14ac:dyDescent="0.2">
      <c r="A340" s="2"/>
      <c r="B340" s="109"/>
      <c r="C340" s="143" t="s">
        <v>667</v>
      </c>
      <c r="D340" s="149" t="s">
        <v>707</v>
      </c>
      <c r="E340" s="145" t="s">
        <v>183</v>
      </c>
      <c r="F340" s="148">
        <v>2</v>
      </c>
      <c r="G340" s="106"/>
      <c r="H340" s="106"/>
      <c r="I340" s="28">
        <f t="shared" si="50"/>
        <v>0</v>
      </c>
      <c r="J340" s="107"/>
      <c r="K340" s="29">
        <f t="shared" si="51"/>
        <v>0</v>
      </c>
      <c r="L340" s="30">
        <f t="shared" si="52"/>
        <v>0</v>
      </c>
      <c r="Z340" s="4"/>
      <c r="AA340" s="4"/>
      <c r="AD340" s="55"/>
      <c r="AE340" s="55"/>
      <c r="AM340" s="57"/>
      <c r="AN340" s="57"/>
      <c r="AO340" s="57"/>
      <c r="AP340"/>
    </row>
    <row r="341" spans="1:42" outlineLevel="1" x14ac:dyDescent="0.2">
      <c r="A341" s="2"/>
      <c r="B341" s="109"/>
      <c r="C341" s="143" t="s">
        <v>668</v>
      </c>
      <c r="D341" s="149" t="s">
        <v>708</v>
      </c>
      <c r="E341" s="145" t="s">
        <v>183</v>
      </c>
      <c r="F341" s="148">
        <v>4</v>
      </c>
      <c r="G341" s="106"/>
      <c r="H341" s="106"/>
      <c r="I341" s="28">
        <f t="shared" si="50"/>
        <v>0</v>
      </c>
      <c r="J341" s="107"/>
      <c r="K341" s="29">
        <f t="shared" si="51"/>
        <v>0</v>
      </c>
      <c r="L341" s="30">
        <f t="shared" si="52"/>
        <v>0</v>
      </c>
      <c r="Z341" s="4"/>
      <c r="AA341" s="4"/>
      <c r="AD341" s="55"/>
      <c r="AE341" s="55"/>
      <c r="AM341" s="57"/>
      <c r="AN341" s="57"/>
      <c r="AO341" s="57"/>
      <c r="AP341"/>
    </row>
    <row r="342" spans="1:42" outlineLevel="1" x14ac:dyDescent="0.2">
      <c r="A342" s="2"/>
      <c r="B342" s="109"/>
      <c r="C342" s="143" t="s">
        <v>669</v>
      </c>
      <c r="D342" s="149" t="s">
        <v>709</v>
      </c>
      <c r="E342" s="145" t="s">
        <v>183</v>
      </c>
      <c r="F342" s="148">
        <v>4</v>
      </c>
      <c r="G342" s="106"/>
      <c r="H342" s="106"/>
      <c r="I342" s="28">
        <f t="shared" si="50"/>
        <v>0</v>
      </c>
      <c r="J342" s="107"/>
      <c r="K342" s="29">
        <f t="shared" si="51"/>
        <v>0</v>
      </c>
      <c r="L342" s="30">
        <f t="shared" si="52"/>
        <v>0</v>
      </c>
      <c r="Z342" s="4"/>
      <c r="AA342" s="4"/>
      <c r="AD342" s="55"/>
      <c r="AE342" s="55"/>
      <c r="AM342" s="57"/>
      <c r="AN342" s="57"/>
      <c r="AO342" s="57"/>
      <c r="AP342"/>
    </row>
    <row r="343" spans="1:42" outlineLevel="1" x14ac:dyDescent="0.2">
      <c r="A343" s="2"/>
      <c r="B343" s="109"/>
      <c r="C343" s="143" t="s">
        <v>670</v>
      </c>
      <c r="D343" s="149" t="s">
        <v>710</v>
      </c>
      <c r="E343" s="145" t="s">
        <v>183</v>
      </c>
      <c r="F343" s="148">
        <v>1</v>
      </c>
      <c r="G343" s="106"/>
      <c r="H343" s="106"/>
      <c r="I343" s="28">
        <f t="shared" si="50"/>
        <v>0</v>
      </c>
      <c r="J343" s="107"/>
      <c r="K343" s="29">
        <f t="shared" si="51"/>
        <v>0</v>
      </c>
      <c r="L343" s="30">
        <f t="shared" si="52"/>
        <v>0</v>
      </c>
      <c r="Z343" s="4"/>
      <c r="AA343" s="4"/>
      <c r="AD343" s="55"/>
      <c r="AE343" s="55"/>
      <c r="AM343" s="57"/>
      <c r="AN343" s="57"/>
      <c r="AO343" s="57"/>
      <c r="AP343"/>
    </row>
    <row r="344" spans="1:42" outlineLevel="1" x14ac:dyDescent="0.2">
      <c r="A344" s="2"/>
      <c r="B344" s="109"/>
      <c r="C344" s="143" t="s">
        <v>671</v>
      </c>
      <c r="D344" s="149" t="s">
        <v>711</v>
      </c>
      <c r="E344" s="145" t="s">
        <v>183</v>
      </c>
      <c r="F344" s="148">
        <v>41</v>
      </c>
      <c r="G344" s="106"/>
      <c r="H344" s="106"/>
      <c r="I344" s="28">
        <f t="shared" si="50"/>
        <v>0</v>
      </c>
      <c r="J344" s="107"/>
      <c r="K344" s="29">
        <f t="shared" si="51"/>
        <v>0</v>
      </c>
      <c r="L344" s="30">
        <f t="shared" si="52"/>
        <v>0</v>
      </c>
      <c r="Z344" s="4"/>
      <c r="AA344" s="4"/>
      <c r="AD344" s="55"/>
      <c r="AE344" s="55"/>
      <c r="AM344" s="57"/>
      <c r="AN344" s="57"/>
      <c r="AO344" s="57"/>
      <c r="AP344"/>
    </row>
    <row r="345" spans="1:42" outlineLevel="1" x14ac:dyDescent="0.2">
      <c r="A345" s="2"/>
      <c r="B345" s="109"/>
      <c r="C345" s="143" t="s">
        <v>672</v>
      </c>
      <c r="D345" s="149" t="s">
        <v>712</v>
      </c>
      <c r="E345" s="145" t="s">
        <v>183</v>
      </c>
      <c r="F345" s="148">
        <v>9</v>
      </c>
      <c r="G345" s="106"/>
      <c r="H345" s="106"/>
      <c r="I345" s="28">
        <f t="shared" si="50"/>
        <v>0</v>
      </c>
      <c r="J345" s="107"/>
      <c r="K345" s="29">
        <f t="shared" si="51"/>
        <v>0</v>
      </c>
      <c r="L345" s="30">
        <f t="shared" si="52"/>
        <v>0</v>
      </c>
      <c r="Z345" s="4"/>
      <c r="AA345" s="4"/>
      <c r="AD345" s="55"/>
      <c r="AE345" s="55"/>
      <c r="AM345" s="57"/>
      <c r="AN345" s="57"/>
      <c r="AO345" s="57"/>
      <c r="AP345"/>
    </row>
    <row r="346" spans="1:42" outlineLevel="1" x14ac:dyDescent="0.2">
      <c r="A346" s="2"/>
      <c r="B346" s="109"/>
      <c r="C346" s="143" t="s">
        <v>673</v>
      </c>
      <c r="D346" s="149" t="s">
        <v>713</v>
      </c>
      <c r="E346" s="145" t="s">
        <v>183</v>
      </c>
      <c r="F346" s="148">
        <v>1</v>
      </c>
      <c r="G346" s="106"/>
      <c r="H346" s="106"/>
      <c r="I346" s="28">
        <f t="shared" si="50"/>
        <v>0</v>
      </c>
      <c r="J346" s="107"/>
      <c r="K346" s="29">
        <f t="shared" si="51"/>
        <v>0</v>
      </c>
      <c r="L346" s="30">
        <f t="shared" si="52"/>
        <v>0</v>
      </c>
      <c r="Z346" s="4"/>
      <c r="AA346" s="4"/>
      <c r="AD346" s="55"/>
      <c r="AE346" s="55"/>
      <c r="AM346" s="57"/>
      <c r="AN346" s="57"/>
      <c r="AO346" s="57"/>
      <c r="AP346"/>
    </row>
    <row r="347" spans="1:42" outlineLevel="1" x14ac:dyDescent="0.2">
      <c r="A347" s="2"/>
      <c r="B347" s="109"/>
      <c r="C347" s="143" t="s">
        <v>674</v>
      </c>
      <c r="D347" s="149" t="s">
        <v>714</v>
      </c>
      <c r="E347" s="145" t="s">
        <v>183</v>
      </c>
      <c r="F347" s="148">
        <v>3</v>
      </c>
      <c r="G347" s="106"/>
      <c r="H347" s="106"/>
      <c r="I347" s="28">
        <f t="shared" si="50"/>
        <v>0</v>
      </c>
      <c r="J347" s="107"/>
      <c r="K347" s="29">
        <f t="shared" si="51"/>
        <v>0</v>
      </c>
      <c r="L347" s="30">
        <f t="shared" si="52"/>
        <v>0</v>
      </c>
      <c r="Z347" s="4"/>
      <c r="AA347" s="4"/>
      <c r="AD347" s="55"/>
      <c r="AE347" s="55"/>
      <c r="AM347" s="57"/>
      <c r="AN347" s="57"/>
      <c r="AO347" s="57"/>
      <c r="AP347"/>
    </row>
    <row r="348" spans="1:42" outlineLevel="1" x14ac:dyDescent="0.2">
      <c r="A348" s="2"/>
      <c r="B348" s="109"/>
      <c r="C348" s="143" t="s">
        <v>675</v>
      </c>
      <c r="D348" s="149" t="s">
        <v>715</v>
      </c>
      <c r="E348" s="145" t="s">
        <v>183</v>
      </c>
      <c r="F348" s="148">
        <v>5</v>
      </c>
      <c r="G348" s="106"/>
      <c r="H348" s="106"/>
      <c r="I348" s="28">
        <f t="shared" si="50"/>
        <v>0</v>
      </c>
      <c r="J348" s="107"/>
      <c r="K348" s="29">
        <f t="shared" si="51"/>
        <v>0</v>
      </c>
      <c r="L348" s="30">
        <f t="shared" si="52"/>
        <v>0</v>
      </c>
      <c r="Z348" s="4"/>
      <c r="AA348" s="4"/>
      <c r="AD348" s="55"/>
      <c r="AE348" s="55"/>
      <c r="AM348" s="57"/>
      <c r="AN348" s="57"/>
      <c r="AO348" s="57"/>
      <c r="AP348"/>
    </row>
    <row r="349" spans="1:42" outlineLevel="1" x14ac:dyDescent="0.2">
      <c r="A349" s="2"/>
      <c r="B349" s="109"/>
      <c r="C349" s="143" t="s">
        <v>676</v>
      </c>
      <c r="D349" s="149" t="s">
        <v>716</v>
      </c>
      <c r="E349" s="145" t="s">
        <v>183</v>
      </c>
      <c r="F349" s="148">
        <v>4</v>
      </c>
      <c r="G349" s="106"/>
      <c r="H349" s="106"/>
      <c r="I349" s="28">
        <f t="shared" si="50"/>
        <v>0</v>
      </c>
      <c r="J349" s="107"/>
      <c r="K349" s="29">
        <f t="shared" si="51"/>
        <v>0</v>
      </c>
      <c r="L349" s="30">
        <f t="shared" si="52"/>
        <v>0</v>
      </c>
      <c r="Z349" s="4"/>
      <c r="AA349" s="4"/>
      <c r="AD349" s="55"/>
      <c r="AE349" s="55"/>
      <c r="AM349" s="57"/>
      <c r="AN349" s="57"/>
      <c r="AO349" s="57"/>
      <c r="AP349"/>
    </row>
    <row r="350" spans="1:42" outlineLevel="1" x14ac:dyDescent="0.2">
      <c r="A350" s="2"/>
      <c r="B350" s="109"/>
      <c r="C350" s="143" t="s">
        <v>677</v>
      </c>
      <c r="D350" s="149" t="s">
        <v>717</v>
      </c>
      <c r="E350" s="145" t="s">
        <v>183</v>
      </c>
      <c r="F350" s="148">
        <v>2</v>
      </c>
      <c r="G350" s="106"/>
      <c r="H350" s="106"/>
      <c r="I350" s="28">
        <f t="shared" si="50"/>
        <v>0</v>
      </c>
      <c r="J350" s="107"/>
      <c r="K350" s="29">
        <f t="shared" si="51"/>
        <v>0</v>
      </c>
      <c r="L350" s="30">
        <f t="shared" si="52"/>
        <v>0</v>
      </c>
      <c r="Z350" s="4"/>
      <c r="AA350" s="4"/>
      <c r="AD350" s="55"/>
      <c r="AE350" s="55"/>
      <c r="AM350" s="57"/>
      <c r="AN350" s="57"/>
      <c r="AO350" s="57"/>
      <c r="AP350"/>
    </row>
    <row r="351" spans="1:42" outlineLevel="1" x14ac:dyDescent="0.2">
      <c r="A351" s="2"/>
      <c r="B351" s="109"/>
      <c r="C351" s="143" t="s">
        <v>678</v>
      </c>
      <c r="D351" s="149" t="s">
        <v>718</v>
      </c>
      <c r="E351" s="145" t="s">
        <v>183</v>
      </c>
      <c r="F351" s="148">
        <v>105</v>
      </c>
      <c r="G351" s="106"/>
      <c r="H351" s="106"/>
      <c r="I351" s="28">
        <f t="shared" si="50"/>
        <v>0</v>
      </c>
      <c r="J351" s="107"/>
      <c r="K351" s="29">
        <f t="shared" si="51"/>
        <v>0</v>
      </c>
      <c r="L351" s="30">
        <f t="shared" si="52"/>
        <v>0</v>
      </c>
      <c r="Z351" s="4"/>
      <c r="AA351" s="4"/>
      <c r="AD351" s="55"/>
      <c r="AE351" s="55"/>
      <c r="AM351" s="57"/>
      <c r="AN351" s="57"/>
      <c r="AO351" s="57"/>
      <c r="AP351"/>
    </row>
    <row r="352" spans="1:42" outlineLevel="1" x14ac:dyDescent="0.2">
      <c r="A352" s="2"/>
      <c r="B352" s="109"/>
      <c r="C352" s="143" t="s">
        <v>679</v>
      </c>
      <c r="D352" s="149" t="s">
        <v>719</v>
      </c>
      <c r="E352" s="145" t="s">
        <v>183</v>
      </c>
      <c r="F352" s="148">
        <v>8</v>
      </c>
      <c r="G352" s="106"/>
      <c r="H352" s="106"/>
      <c r="I352" s="28">
        <f t="shared" si="50"/>
        <v>0</v>
      </c>
      <c r="J352" s="107"/>
      <c r="K352" s="29">
        <f t="shared" si="51"/>
        <v>0</v>
      </c>
      <c r="L352" s="30">
        <f t="shared" si="52"/>
        <v>0</v>
      </c>
      <c r="Z352" s="4"/>
      <c r="AA352" s="4"/>
      <c r="AD352" s="55"/>
      <c r="AE352" s="55"/>
      <c r="AM352" s="57"/>
      <c r="AN352" s="57"/>
      <c r="AO352" s="57"/>
      <c r="AP352"/>
    </row>
    <row r="353" spans="1:42" outlineLevel="1" x14ac:dyDescent="0.2">
      <c r="A353" s="2"/>
      <c r="B353" s="109"/>
      <c r="C353" s="143" t="s">
        <v>680</v>
      </c>
      <c r="D353" s="149" t="s">
        <v>720</v>
      </c>
      <c r="E353" s="145" t="s">
        <v>183</v>
      </c>
      <c r="F353" s="148">
        <v>4</v>
      </c>
      <c r="G353" s="106"/>
      <c r="H353" s="106"/>
      <c r="I353" s="28">
        <f t="shared" si="50"/>
        <v>0</v>
      </c>
      <c r="J353" s="107"/>
      <c r="K353" s="29">
        <f t="shared" si="51"/>
        <v>0</v>
      </c>
      <c r="L353" s="30">
        <f t="shared" si="52"/>
        <v>0</v>
      </c>
      <c r="Z353" s="4"/>
      <c r="AA353" s="4"/>
      <c r="AD353" s="55"/>
      <c r="AE353" s="55"/>
      <c r="AM353" s="57"/>
      <c r="AN353" s="57"/>
      <c r="AO353" s="57"/>
      <c r="AP353"/>
    </row>
    <row r="354" spans="1:42" outlineLevel="1" x14ac:dyDescent="0.2">
      <c r="A354" s="2"/>
      <c r="B354" s="109"/>
      <c r="C354" s="143" t="s">
        <v>681</v>
      </c>
      <c r="D354" s="149" t="s">
        <v>721</v>
      </c>
      <c r="E354" s="150" t="s">
        <v>183</v>
      </c>
      <c r="F354" s="148">
        <v>25</v>
      </c>
      <c r="G354" s="106"/>
      <c r="H354" s="106"/>
      <c r="I354" s="28">
        <f t="shared" si="50"/>
        <v>0</v>
      </c>
      <c r="J354" s="107"/>
      <c r="K354" s="29">
        <f t="shared" si="51"/>
        <v>0</v>
      </c>
      <c r="L354" s="30">
        <f t="shared" si="52"/>
        <v>0</v>
      </c>
      <c r="Z354" s="4"/>
      <c r="AA354" s="4"/>
      <c r="AD354" s="55"/>
      <c r="AE354" s="55"/>
      <c r="AM354" s="57"/>
      <c r="AN354" s="57"/>
      <c r="AO354" s="57"/>
      <c r="AP354"/>
    </row>
    <row r="355" spans="1:42" outlineLevel="1" x14ac:dyDescent="0.2">
      <c r="A355" s="2"/>
      <c r="B355" s="109"/>
      <c r="C355" s="143" t="s">
        <v>682</v>
      </c>
      <c r="D355" s="149" t="s">
        <v>722</v>
      </c>
      <c r="E355" s="145" t="s">
        <v>183</v>
      </c>
      <c r="F355" s="148">
        <v>3</v>
      </c>
      <c r="G355" s="106"/>
      <c r="H355" s="106"/>
      <c r="I355" s="28">
        <f t="shared" si="50"/>
        <v>0</v>
      </c>
      <c r="J355" s="107"/>
      <c r="K355" s="29">
        <f t="shared" si="51"/>
        <v>0</v>
      </c>
      <c r="L355" s="30">
        <f t="shared" si="52"/>
        <v>0</v>
      </c>
      <c r="Z355" s="4"/>
      <c r="AA355" s="4"/>
      <c r="AD355" s="55"/>
      <c r="AE355" s="55"/>
      <c r="AM355" s="57"/>
      <c r="AN355" s="57"/>
      <c r="AO355" s="57"/>
      <c r="AP355"/>
    </row>
    <row r="356" spans="1:42" outlineLevel="1" x14ac:dyDescent="0.2">
      <c r="A356" s="2"/>
      <c r="B356" s="109"/>
      <c r="C356" s="143" t="s">
        <v>683</v>
      </c>
      <c r="D356" s="149" t="s">
        <v>723</v>
      </c>
      <c r="E356" s="150" t="s">
        <v>183</v>
      </c>
      <c r="F356" s="148">
        <v>1</v>
      </c>
      <c r="G356" s="106"/>
      <c r="H356" s="106"/>
      <c r="I356" s="28">
        <f t="shared" si="50"/>
        <v>0</v>
      </c>
      <c r="J356" s="107"/>
      <c r="K356" s="29">
        <f t="shared" si="51"/>
        <v>0</v>
      </c>
      <c r="L356" s="30">
        <f t="shared" si="52"/>
        <v>0</v>
      </c>
      <c r="Z356" s="4"/>
      <c r="AA356" s="4"/>
      <c r="AD356" s="55"/>
      <c r="AE356" s="55"/>
      <c r="AM356" s="57"/>
      <c r="AN356" s="57"/>
      <c r="AO356" s="57"/>
      <c r="AP356"/>
    </row>
    <row r="357" spans="1:42" outlineLevel="1" x14ac:dyDescent="0.2">
      <c r="A357" s="2"/>
      <c r="B357" s="109"/>
      <c r="C357" s="143" t="s">
        <v>684</v>
      </c>
      <c r="D357" s="149" t="s">
        <v>724</v>
      </c>
      <c r="E357" s="145" t="s">
        <v>183</v>
      </c>
      <c r="F357" s="148">
        <v>106</v>
      </c>
      <c r="G357" s="106"/>
      <c r="H357" s="106"/>
      <c r="I357" s="28">
        <f t="shared" si="50"/>
        <v>0</v>
      </c>
      <c r="J357" s="107"/>
      <c r="K357" s="29">
        <f t="shared" si="51"/>
        <v>0</v>
      </c>
      <c r="L357" s="30">
        <f t="shared" si="52"/>
        <v>0</v>
      </c>
      <c r="Z357" s="4"/>
      <c r="AA357" s="4"/>
      <c r="AD357" s="55"/>
      <c r="AE357" s="55"/>
      <c r="AM357" s="57"/>
      <c r="AN357" s="57"/>
      <c r="AO357" s="57"/>
      <c r="AP357"/>
    </row>
    <row r="358" spans="1:42" outlineLevel="1" x14ac:dyDescent="0.2">
      <c r="A358" s="2"/>
      <c r="B358" s="109"/>
      <c r="C358" s="143" t="s">
        <v>685</v>
      </c>
      <c r="D358" s="149" t="s">
        <v>725</v>
      </c>
      <c r="E358" s="145" t="s">
        <v>183</v>
      </c>
      <c r="F358" s="148">
        <v>13</v>
      </c>
      <c r="G358" s="106"/>
      <c r="H358" s="106"/>
      <c r="I358" s="28">
        <f t="shared" si="50"/>
        <v>0</v>
      </c>
      <c r="J358" s="107"/>
      <c r="K358" s="29">
        <f t="shared" si="51"/>
        <v>0</v>
      </c>
      <c r="L358" s="30">
        <f t="shared" si="52"/>
        <v>0</v>
      </c>
      <c r="Z358" s="4"/>
      <c r="AA358" s="4"/>
      <c r="AD358" s="55"/>
      <c r="AE358" s="55"/>
      <c r="AM358" s="57"/>
      <c r="AN358" s="57"/>
      <c r="AO358" s="57"/>
      <c r="AP358"/>
    </row>
    <row r="359" spans="1:42" outlineLevel="1" x14ac:dyDescent="0.2">
      <c r="A359" s="2"/>
      <c r="B359" s="109"/>
      <c r="C359" s="143" t="s">
        <v>686</v>
      </c>
      <c r="D359" s="149" t="s">
        <v>726</v>
      </c>
      <c r="E359" s="145" t="s">
        <v>183</v>
      </c>
      <c r="F359" s="148">
        <v>16</v>
      </c>
      <c r="G359" s="106"/>
      <c r="H359" s="106"/>
      <c r="I359" s="28">
        <f t="shared" si="50"/>
        <v>0</v>
      </c>
      <c r="J359" s="107"/>
      <c r="K359" s="29">
        <f t="shared" si="51"/>
        <v>0</v>
      </c>
      <c r="L359" s="30">
        <f t="shared" si="52"/>
        <v>0</v>
      </c>
      <c r="Z359" s="4"/>
      <c r="AA359" s="4"/>
      <c r="AD359" s="55"/>
      <c r="AE359" s="55"/>
      <c r="AM359" s="57"/>
      <c r="AN359" s="57"/>
      <c r="AO359" s="57"/>
      <c r="AP359"/>
    </row>
    <row r="360" spans="1:42" outlineLevel="1" x14ac:dyDescent="0.2">
      <c r="A360" s="2"/>
      <c r="B360" s="109"/>
      <c r="C360" s="143" t="s">
        <v>687</v>
      </c>
      <c r="D360" s="149" t="s">
        <v>727</v>
      </c>
      <c r="E360" s="145" t="s">
        <v>183</v>
      </c>
      <c r="F360" s="148">
        <v>1</v>
      </c>
      <c r="G360" s="106"/>
      <c r="H360" s="106"/>
      <c r="I360" s="28">
        <f t="shared" si="50"/>
        <v>0</v>
      </c>
      <c r="J360" s="107"/>
      <c r="K360" s="29">
        <f t="shared" ref="K360:K381" si="53">ROUND(I360*(1+J360),2)</f>
        <v>0</v>
      </c>
      <c r="L360" s="30">
        <f t="shared" ref="L360:L381" si="54">ROUND(K360*F360,2)</f>
        <v>0</v>
      </c>
      <c r="Z360" s="4"/>
      <c r="AA360" s="4"/>
      <c r="AD360" s="55"/>
      <c r="AE360" s="55"/>
      <c r="AM360" s="57"/>
      <c r="AN360" s="57"/>
      <c r="AO360" s="57"/>
      <c r="AP360"/>
    </row>
    <row r="361" spans="1:42" outlineLevel="1" x14ac:dyDescent="0.2">
      <c r="A361" s="2"/>
      <c r="B361" s="109"/>
      <c r="C361" s="143" t="s">
        <v>688</v>
      </c>
      <c r="D361" s="149" t="s">
        <v>728</v>
      </c>
      <c r="E361" s="145" t="s">
        <v>183</v>
      </c>
      <c r="F361" s="148">
        <v>3</v>
      </c>
      <c r="G361" s="106"/>
      <c r="H361" s="106"/>
      <c r="I361" s="28">
        <f t="shared" ref="I361:I381" si="55">IF(F361&lt;&gt;"",TRUNC(G361,2)+TRUNC(H361,2),"")</f>
        <v>0</v>
      </c>
      <c r="J361" s="107"/>
      <c r="K361" s="29">
        <f t="shared" si="53"/>
        <v>0</v>
      </c>
      <c r="L361" s="30">
        <f t="shared" si="54"/>
        <v>0</v>
      </c>
      <c r="Z361" s="4"/>
      <c r="AA361" s="4"/>
      <c r="AD361" s="55"/>
      <c r="AE361" s="55"/>
      <c r="AM361" s="57"/>
      <c r="AN361" s="57"/>
      <c r="AO361" s="57"/>
      <c r="AP361"/>
    </row>
    <row r="362" spans="1:42" outlineLevel="1" x14ac:dyDescent="0.2">
      <c r="A362" s="2"/>
      <c r="B362" s="109"/>
      <c r="C362" s="143" t="s">
        <v>689</v>
      </c>
      <c r="D362" s="149" t="s">
        <v>729</v>
      </c>
      <c r="E362" s="145" t="s">
        <v>183</v>
      </c>
      <c r="F362" s="148">
        <v>1</v>
      </c>
      <c r="G362" s="106"/>
      <c r="H362" s="106"/>
      <c r="I362" s="28">
        <f t="shared" si="55"/>
        <v>0</v>
      </c>
      <c r="J362" s="107"/>
      <c r="K362" s="29">
        <f t="shared" si="53"/>
        <v>0</v>
      </c>
      <c r="L362" s="30">
        <f t="shared" si="54"/>
        <v>0</v>
      </c>
      <c r="Z362" s="4"/>
      <c r="AA362" s="4"/>
      <c r="AD362" s="55"/>
      <c r="AE362" s="55"/>
      <c r="AM362" s="57"/>
      <c r="AN362" s="57"/>
      <c r="AO362" s="57"/>
      <c r="AP362"/>
    </row>
    <row r="363" spans="1:42" outlineLevel="1" x14ac:dyDescent="0.2">
      <c r="A363" s="2"/>
      <c r="B363" s="109"/>
      <c r="C363" s="143" t="s">
        <v>690</v>
      </c>
      <c r="D363" s="149" t="s">
        <v>730</v>
      </c>
      <c r="E363" s="145" t="s">
        <v>183</v>
      </c>
      <c r="F363" s="148">
        <v>34</v>
      </c>
      <c r="G363" s="106"/>
      <c r="H363" s="106"/>
      <c r="I363" s="28">
        <f t="shared" si="55"/>
        <v>0</v>
      </c>
      <c r="J363" s="107"/>
      <c r="K363" s="29">
        <f t="shared" si="53"/>
        <v>0</v>
      </c>
      <c r="L363" s="30">
        <f t="shared" si="54"/>
        <v>0</v>
      </c>
      <c r="Z363" s="4"/>
      <c r="AA363" s="4"/>
      <c r="AD363" s="55"/>
      <c r="AE363" s="55"/>
      <c r="AM363" s="57"/>
      <c r="AN363" s="57"/>
      <c r="AO363" s="57"/>
      <c r="AP363"/>
    </row>
    <row r="364" spans="1:42" outlineLevel="1" x14ac:dyDescent="0.2">
      <c r="A364" s="2"/>
      <c r="B364" s="109"/>
      <c r="C364" s="143" t="s">
        <v>691</v>
      </c>
      <c r="D364" s="149" t="s">
        <v>731</v>
      </c>
      <c r="E364" s="145" t="s">
        <v>183</v>
      </c>
      <c r="F364" s="148">
        <v>22</v>
      </c>
      <c r="G364" s="106"/>
      <c r="H364" s="106"/>
      <c r="I364" s="28">
        <f t="shared" si="55"/>
        <v>0</v>
      </c>
      <c r="J364" s="107"/>
      <c r="K364" s="29">
        <f t="shared" si="53"/>
        <v>0</v>
      </c>
      <c r="L364" s="30">
        <f t="shared" si="54"/>
        <v>0</v>
      </c>
      <c r="Z364" s="4"/>
      <c r="AA364" s="4"/>
      <c r="AD364" s="55"/>
      <c r="AE364" s="55"/>
      <c r="AM364" s="57"/>
      <c r="AN364" s="57"/>
      <c r="AO364" s="57"/>
      <c r="AP364"/>
    </row>
    <row r="365" spans="1:42" outlineLevel="1" x14ac:dyDescent="0.2">
      <c r="A365" s="2"/>
      <c r="B365" s="109"/>
      <c r="C365" s="143" t="s">
        <v>692</v>
      </c>
      <c r="D365" s="149" t="s">
        <v>732</v>
      </c>
      <c r="E365" s="145" t="s">
        <v>183</v>
      </c>
      <c r="F365" s="148">
        <v>4</v>
      </c>
      <c r="G365" s="106"/>
      <c r="H365" s="106"/>
      <c r="I365" s="28">
        <f t="shared" si="55"/>
        <v>0</v>
      </c>
      <c r="J365" s="107"/>
      <c r="K365" s="29">
        <f t="shared" si="53"/>
        <v>0</v>
      </c>
      <c r="L365" s="30">
        <f t="shared" si="54"/>
        <v>0</v>
      </c>
      <c r="Z365" s="4"/>
      <c r="AA365" s="4"/>
      <c r="AD365" s="55"/>
      <c r="AE365" s="55"/>
      <c r="AM365" s="57"/>
      <c r="AN365" s="57"/>
      <c r="AO365" s="57"/>
      <c r="AP365"/>
    </row>
    <row r="366" spans="1:42" outlineLevel="1" x14ac:dyDescent="0.2">
      <c r="A366" s="2"/>
      <c r="B366" s="109"/>
      <c r="C366" s="143" t="s">
        <v>693</v>
      </c>
      <c r="D366" s="149" t="s">
        <v>733</v>
      </c>
      <c r="E366" s="145" t="s">
        <v>183</v>
      </c>
      <c r="F366" s="148">
        <v>15</v>
      </c>
      <c r="G366" s="106"/>
      <c r="H366" s="106"/>
      <c r="I366" s="28">
        <f t="shared" si="55"/>
        <v>0</v>
      </c>
      <c r="J366" s="107"/>
      <c r="K366" s="29">
        <f t="shared" si="53"/>
        <v>0</v>
      </c>
      <c r="L366" s="30">
        <f t="shared" si="54"/>
        <v>0</v>
      </c>
      <c r="Z366" s="4"/>
      <c r="AA366" s="4"/>
      <c r="AD366" s="55"/>
      <c r="AE366" s="55"/>
      <c r="AM366" s="57"/>
      <c r="AN366" s="57"/>
      <c r="AO366" s="57"/>
      <c r="AP366"/>
    </row>
    <row r="367" spans="1:42" outlineLevel="1" x14ac:dyDescent="0.2">
      <c r="A367" s="2"/>
      <c r="B367" s="109"/>
      <c r="C367" s="143" t="s">
        <v>694</v>
      </c>
      <c r="D367" s="149" t="s">
        <v>734</v>
      </c>
      <c r="E367" s="145" t="s">
        <v>183</v>
      </c>
      <c r="F367" s="148">
        <v>2</v>
      </c>
      <c r="G367" s="106"/>
      <c r="H367" s="106"/>
      <c r="I367" s="28">
        <f t="shared" si="55"/>
        <v>0</v>
      </c>
      <c r="J367" s="107"/>
      <c r="K367" s="29">
        <f t="shared" si="53"/>
        <v>0</v>
      </c>
      <c r="L367" s="30">
        <f t="shared" si="54"/>
        <v>0</v>
      </c>
      <c r="Z367" s="4"/>
      <c r="AA367" s="4"/>
      <c r="AD367" s="55"/>
      <c r="AE367" s="55"/>
      <c r="AM367" s="57"/>
      <c r="AN367" s="57"/>
      <c r="AO367" s="57"/>
      <c r="AP367"/>
    </row>
    <row r="368" spans="1:42" outlineLevel="1" x14ac:dyDescent="0.2">
      <c r="A368" s="2"/>
      <c r="B368" s="109"/>
      <c r="C368" s="143" t="s">
        <v>695</v>
      </c>
      <c r="D368" s="149" t="s">
        <v>735</v>
      </c>
      <c r="E368" s="145" t="s">
        <v>183</v>
      </c>
      <c r="F368" s="148">
        <v>5</v>
      </c>
      <c r="G368" s="106"/>
      <c r="H368" s="106"/>
      <c r="I368" s="28">
        <f t="shared" si="55"/>
        <v>0</v>
      </c>
      <c r="J368" s="107"/>
      <c r="K368" s="29">
        <f t="shared" si="53"/>
        <v>0</v>
      </c>
      <c r="L368" s="30">
        <f t="shared" si="54"/>
        <v>0</v>
      </c>
      <c r="Z368" s="4"/>
      <c r="AA368" s="4"/>
      <c r="AD368" s="55"/>
      <c r="AE368" s="55"/>
      <c r="AM368" s="57"/>
      <c r="AN368" s="57"/>
      <c r="AO368" s="57"/>
      <c r="AP368"/>
    </row>
    <row r="369" spans="1:1024" outlineLevel="1" x14ac:dyDescent="0.2">
      <c r="A369" s="2"/>
      <c r="B369" s="109"/>
      <c r="C369" s="143" t="s">
        <v>696</v>
      </c>
      <c r="D369" s="149" t="s">
        <v>736</v>
      </c>
      <c r="E369" s="145" t="s">
        <v>183</v>
      </c>
      <c r="F369" s="148">
        <v>45</v>
      </c>
      <c r="G369" s="106"/>
      <c r="H369" s="106"/>
      <c r="I369" s="28">
        <f t="shared" si="55"/>
        <v>0</v>
      </c>
      <c r="J369" s="107"/>
      <c r="K369" s="29">
        <f t="shared" si="53"/>
        <v>0</v>
      </c>
      <c r="L369" s="30">
        <f t="shared" si="54"/>
        <v>0</v>
      </c>
      <c r="Z369" s="4"/>
      <c r="AA369" s="4"/>
      <c r="AD369" s="55"/>
      <c r="AE369" s="55"/>
      <c r="AM369" s="57"/>
      <c r="AN369" s="57"/>
      <c r="AO369" s="57"/>
      <c r="AP369"/>
    </row>
    <row r="370" spans="1:1024" outlineLevel="1" x14ac:dyDescent="0.2">
      <c r="A370" s="2"/>
      <c r="B370" s="109"/>
      <c r="C370" s="143" t="s">
        <v>697</v>
      </c>
      <c r="D370" s="149" t="s">
        <v>737</v>
      </c>
      <c r="E370" s="145" t="s">
        <v>183</v>
      </c>
      <c r="F370" s="148">
        <v>2</v>
      </c>
      <c r="G370" s="106"/>
      <c r="H370" s="106"/>
      <c r="I370" s="28">
        <f t="shared" si="55"/>
        <v>0</v>
      </c>
      <c r="J370" s="107"/>
      <c r="K370" s="29">
        <f t="shared" si="53"/>
        <v>0</v>
      </c>
      <c r="L370" s="30">
        <f t="shared" si="54"/>
        <v>0</v>
      </c>
      <c r="Z370" s="4"/>
      <c r="AA370" s="4"/>
      <c r="AD370" s="55"/>
      <c r="AE370" s="55"/>
      <c r="AM370" s="57"/>
      <c r="AN370" s="57"/>
      <c r="AO370" s="57"/>
      <c r="AP370"/>
    </row>
    <row r="371" spans="1:1024" outlineLevel="1" x14ac:dyDescent="0.2">
      <c r="A371" s="2"/>
      <c r="B371" s="109"/>
      <c r="C371" s="143" t="s">
        <v>698</v>
      </c>
      <c r="D371" s="149" t="s">
        <v>738</v>
      </c>
      <c r="E371" s="145" t="s">
        <v>183</v>
      </c>
      <c r="F371" s="148">
        <v>1</v>
      </c>
      <c r="G371" s="106"/>
      <c r="H371" s="106"/>
      <c r="I371" s="28">
        <f t="shared" si="55"/>
        <v>0</v>
      </c>
      <c r="J371" s="107"/>
      <c r="K371" s="29">
        <f t="shared" si="53"/>
        <v>0</v>
      </c>
      <c r="L371" s="30">
        <f t="shared" si="54"/>
        <v>0</v>
      </c>
      <c r="Z371" s="4"/>
      <c r="AA371" s="4"/>
      <c r="AD371" s="55"/>
      <c r="AE371" s="55"/>
      <c r="AM371" s="57"/>
      <c r="AN371" s="57"/>
      <c r="AO371" s="57"/>
      <c r="AP371"/>
    </row>
    <row r="372" spans="1:1024" outlineLevel="1" x14ac:dyDescent="0.2">
      <c r="A372" s="2" t="str">
        <f>B372&amp;"-"&amp;COUNTIF($B$24:B372,B372)</f>
        <v>-0</v>
      </c>
      <c r="B372" s="109"/>
      <c r="C372" s="143" t="s">
        <v>699</v>
      </c>
      <c r="D372" s="149" t="s">
        <v>739</v>
      </c>
      <c r="E372" s="145" t="s">
        <v>182</v>
      </c>
      <c r="F372" s="148">
        <v>352</v>
      </c>
      <c r="G372" s="106"/>
      <c r="H372" s="106"/>
      <c r="I372" s="28">
        <f t="shared" si="55"/>
        <v>0</v>
      </c>
      <c r="J372" s="107"/>
      <c r="K372" s="29">
        <f t="shared" si="53"/>
        <v>0</v>
      </c>
      <c r="L372" s="30">
        <f t="shared" si="54"/>
        <v>0</v>
      </c>
      <c r="Z372" s="4">
        <f t="shared" si="48"/>
        <v>0</v>
      </c>
      <c r="AA372" s="4">
        <f t="shared" si="49"/>
        <v>0</v>
      </c>
      <c r="AD372" s="55"/>
      <c r="AE372" s="55"/>
      <c r="AM372" s="57"/>
      <c r="AN372" s="57"/>
      <c r="AO372" s="57"/>
      <c r="AP372"/>
    </row>
    <row r="373" spans="1:1024" outlineLevel="1" x14ac:dyDescent="0.2">
      <c r="A373" s="2" t="str">
        <f>B373&amp;"-"&amp;COUNTIF($B$24:B373,B373)</f>
        <v>-0</v>
      </c>
      <c r="B373" s="109"/>
      <c r="C373" s="143" t="s">
        <v>700</v>
      </c>
      <c r="D373" s="149" t="s">
        <v>740</v>
      </c>
      <c r="E373" s="145" t="s">
        <v>182</v>
      </c>
      <c r="F373" s="148">
        <v>98.72</v>
      </c>
      <c r="G373" s="106"/>
      <c r="H373" s="106"/>
      <c r="I373" s="28">
        <f t="shared" si="55"/>
        <v>0</v>
      </c>
      <c r="J373" s="107"/>
      <c r="K373" s="29">
        <f t="shared" si="53"/>
        <v>0</v>
      </c>
      <c r="L373" s="30">
        <f t="shared" si="54"/>
        <v>0</v>
      </c>
      <c r="Z373" s="4">
        <f t="shared" si="48"/>
        <v>0</v>
      </c>
      <c r="AA373" s="4">
        <f t="shared" si="49"/>
        <v>0</v>
      </c>
      <c r="AD373" s="55"/>
      <c r="AE373" s="55"/>
      <c r="AM373" s="57"/>
      <c r="AN373" s="57"/>
      <c r="AO373" s="57"/>
      <c r="AP373"/>
    </row>
    <row r="374" spans="1:1024" outlineLevel="1" x14ac:dyDescent="0.2">
      <c r="A374" s="2" t="str">
        <f>B374&amp;"-"&amp;COUNTIF($B$24:B374,B374)</f>
        <v>-0</v>
      </c>
      <c r="B374" s="109"/>
      <c r="C374" s="143" t="s">
        <v>701</v>
      </c>
      <c r="D374" s="149" t="s">
        <v>741</v>
      </c>
      <c r="E374" s="145" t="s">
        <v>182</v>
      </c>
      <c r="F374" s="148">
        <v>50.67</v>
      </c>
      <c r="G374" s="106"/>
      <c r="H374" s="106"/>
      <c r="I374" s="28">
        <f t="shared" si="55"/>
        <v>0</v>
      </c>
      <c r="J374" s="107"/>
      <c r="K374" s="29">
        <f t="shared" si="53"/>
        <v>0</v>
      </c>
      <c r="L374" s="30">
        <f t="shared" si="54"/>
        <v>0</v>
      </c>
      <c r="Z374" s="4">
        <f t="shared" si="48"/>
        <v>0</v>
      </c>
      <c r="AA374" s="4">
        <f t="shared" si="49"/>
        <v>0</v>
      </c>
      <c r="AD374" s="55"/>
      <c r="AE374" s="55"/>
      <c r="AM374" s="57"/>
      <c r="AN374" s="57"/>
      <c r="AO374" s="57"/>
      <c r="AP374"/>
    </row>
    <row r="375" spans="1:1024" s="1" customFormat="1" x14ac:dyDescent="0.2">
      <c r="B375" s="109"/>
      <c r="C375" s="87" t="s">
        <v>742</v>
      </c>
      <c r="D375" s="122" t="s">
        <v>47</v>
      </c>
      <c r="E375" s="81"/>
      <c r="F375" s="93"/>
      <c r="G375" s="94"/>
      <c r="H375" s="94"/>
      <c r="I375" s="78"/>
      <c r="J375" s="78"/>
      <c r="K375" s="79"/>
      <c r="L375" s="82"/>
      <c r="M375" s="70"/>
      <c r="N375" s="70"/>
      <c r="O375" s="70"/>
      <c r="P375" s="70"/>
      <c r="Q375" s="70"/>
      <c r="R375" s="70"/>
      <c r="S375" s="70"/>
      <c r="T375" s="70"/>
      <c r="U375" s="70"/>
      <c r="V375" s="70"/>
      <c r="W375" s="70"/>
      <c r="X375" s="70"/>
      <c r="Y375" s="70"/>
      <c r="Z375" s="4">
        <f t="shared" ref="Z375" si="56">IF(B375="Ampliação",L375,0)</f>
        <v>0</v>
      </c>
      <c r="AA375" s="4">
        <f t="shared" ref="AA375" si="57">IF(B375="Reforma",L375,0)</f>
        <v>0</v>
      </c>
      <c r="AB375" s="70"/>
      <c r="AC375" s="70"/>
      <c r="AD375" s="70"/>
      <c r="AE375" s="70"/>
      <c r="AF375" s="70"/>
      <c r="AG375" s="70"/>
      <c r="AH375" s="70"/>
      <c r="AI375" s="70"/>
      <c r="AJ375" s="70"/>
      <c r="AK375" s="70"/>
      <c r="AL375" s="70"/>
      <c r="AM375" s="72"/>
      <c r="AN375" s="72"/>
      <c r="AO375" s="72"/>
      <c r="AMF375"/>
      <c r="AMG375"/>
      <c r="AMH375"/>
      <c r="AMI375"/>
      <c r="AMJ375"/>
    </row>
    <row r="376" spans="1:1024" outlineLevel="1" x14ac:dyDescent="0.2">
      <c r="A376" s="2"/>
      <c r="B376" s="109"/>
      <c r="C376" s="143" t="s">
        <v>743</v>
      </c>
      <c r="D376" s="149" t="s">
        <v>749</v>
      </c>
      <c r="E376" s="145" t="s">
        <v>182</v>
      </c>
      <c r="F376" s="148">
        <v>347.29</v>
      </c>
      <c r="G376" s="106"/>
      <c r="H376" s="106"/>
      <c r="I376" s="28">
        <f t="shared" si="55"/>
        <v>0</v>
      </c>
      <c r="J376" s="107"/>
      <c r="K376" s="29">
        <f t="shared" si="53"/>
        <v>0</v>
      </c>
      <c r="L376" s="30">
        <f t="shared" si="54"/>
        <v>0</v>
      </c>
      <c r="Z376" s="4"/>
      <c r="AA376" s="4"/>
      <c r="AD376" s="55"/>
      <c r="AE376" s="55"/>
      <c r="AM376" s="57"/>
      <c r="AN376" s="57"/>
      <c r="AO376" s="57"/>
      <c r="AP376"/>
    </row>
    <row r="377" spans="1:1024" outlineLevel="1" x14ac:dyDescent="0.2">
      <c r="A377" s="2"/>
      <c r="B377" s="109"/>
      <c r="C377" s="143" t="s">
        <v>744</v>
      </c>
      <c r="D377" s="149" t="s">
        <v>750</v>
      </c>
      <c r="E377" s="145" t="s">
        <v>183</v>
      </c>
      <c r="F377" s="148">
        <v>67</v>
      </c>
      <c r="G377" s="106"/>
      <c r="H377" s="106"/>
      <c r="I377" s="28">
        <f t="shared" si="55"/>
        <v>0</v>
      </c>
      <c r="J377" s="107"/>
      <c r="K377" s="29">
        <f t="shared" si="53"/>
        <v>0</v>
      </c>
      <c r="L377" s="30">
        <f t="shared" si="54"/>
        <v>0</v>
      </c>
      <c r="Z377" s="4"/>
      <c r="AA377" s="4"/>
      <c r="AD377" s="55"/>
      <c r="AE377" s="55"/>
      <c r="AM377" s="57"/>
      <c r="AN377" s="57"/>
      <c r="AO377" s="57"/>
      <c r="AP377"/>
    </row>
    <row r="378" spans="1:1024" outlineLevel="1" x14ac:dyDescent="0.2">
      <c r="A378" s="2"/>
      <c r="B378" s="109"/>
      <c r="C378" s="143" t="s">
        <v>745</v>
      </c>
      <c r="D378" s="149" t="s">
        <v>751</v>
      </c>
      <c r="E378" s="145" t="s">
        <v>183</v>
      </c>
      <c r="F378" s="148">
        <v>24</v>
      </c>
      <c r="G378" s="106"/>
      <c r="H378" s="106"/>
      <c r="I378" s="28">
        <f t="shared" si="55"/>
        <v>0</v>
      </c>
      <c r="J378" s="107"/>
      <c r="K378" s="29">
        <f t="shared" si="53"/>
        <v>0</v>
      </c>
      <c r="L378" s="30">
        <f t="shared" si="54"/>
        <v>0</v>
      </c>
      <c r="Z378" s="4"/>
      <c r="AA378" s="4"/>
      <c r="AD378" s="55"/>
      <c r="AE378" s="55"/>
      <c r="AM378" s="57"/>
      <c r="AN378" s="57"/>
      <c r="AO378" s="57"/>
      <c r="AP378"/>
    </row>
    <row r="379" spans="1:1024" outlineLevel="1" x14ac:dyDescent="0.2">
      <c r="A379" s="2"/>
      <c r="B379" s="109"/>
      <c r="C379" s="143" t="s">
        <v>746</v>
      </c>
      <c r="D379" s="149" t="s">
        <v>752</v>
      </c>
      <c r="E379" s="145" t="s">
        <v>183</v>
      </c>
      <c r="F379" s="148">
        <v>55</v>
      </c>
      <c r="G379" s="106"/>
      <c r="H379" s="106"/>
      <c r="I379" s="28">
        <f t="shared" si="55"/>
        <v>0</v>
      </c>
      <c r="J379" s="107"/>
      <c r="K379" s="29">
        <f t="shared" si="53"/>
        <v>0</v>
      </c>
      <c r="L379" s="30">
        <f t="shared" si="54"/>
        <v>0</v>
      </c>
      <c r="Z379" s="4"/>
      <c r="AA379" s="4"/>
      <c r="AD379" s="55"/>
      <c r="AE379" s="55"/>
      <c r="AM379" s="57"/>
      <c r="AN379" s="57"/>
      <c r="AO379" s="57"/>
      <c r="AP379"/>
    </row>
    <row r="380" spans="1:1024" outlineLevel="1" x14ac:dyDescent="0.2">
      <c r="A380" s="2"/>
      <c r="B380" s="109"/>
      <c r="C380" s="143" t="s">
        <v>747</v>
      </c>
      <c r="D380" s="149" t="s">
        <v>753</v>
      </c>
      <c r="E380" s="145" t="s">
        <v>183</v>
      </c>
      <c r="F380" s="148">
        <v>12</v>
      </c>
      <c r="G380" s="106"/>
      <c r="H380" s="106"/>
      <c r="I380" s="28">
        <f t="shared" si="55"/>
        <v>0</v>
      </c>
      <c r="J380" s="107"/>
      <c r="K380" s="29">
        <f t="shared" si="53"/>
        <v>0</v>
      </c>
      <c r="L380" s="30">
        <f t="shared" si="54"/>
        <v>0</v>
      </c>
      <c r="Z380" s="4"/>
      <c r="AA380" s="4"/>
      <c r="AD380" s="55"/>
      <c r="AE380" s="55"/>
      <c r="AM380" s="57"/>
      <c r="AN380" s="57"/>
      <c r="AO380" s="57"/>
      <c r="AP380"/>
    </row>
    <row r="381" spans="1:1024" ht="15" outlineLevel="1" thickBot="1" x14ac:dyDescent="0.25">
      <c r="A381" s="2"/>
      <c r="B381" s="109"/>
      <c r="C381" s="143" t="s">
        <v>748</v>
      </c>
      <c r="D381" s="149" t="s">
        <v>754</v>
      </c>
      <c r="E381" s="150" t="s">
        <v>183</v>
      </c>
      <c r="F381" s="148">
        <v>42</v>
      </c>
      <c r="G381" s="106"/>
      <c r="H381" s="106"/>
      <c r="I381" s="28">
        <f t="shared" si="55"/>
        <v>0</v>
      </c>
      <c r="J381" s="107"/>
      <c r="K381" s="29">
        <f t="shared" si="53"/>
        <v>0</v>
      </c>
      <c r="L381" s="30">
        <f t="shared" si="54"/>
        <v>0</v>
      </c>
      <c r="Z381" s="4"/>
      <c r="AA381" s="4"/>
      <c r="AD381" s="55"/>
      <c r="AE381" s="55"/>
      <c r="AM381" s="57"/>
      <c r="AN381" s="57"/>
      <c r="AO381" s="57"/>
      <c r="AP381"/>
    </row>
    <row r="382" spans="1:1024" ht="15.75" thickBot="1" x14ac:dyDescent="0.25">
      <c r="B382" s="109"/>
      <c r="C382" s="73"/>
      <c r="D382" s="53"/>
      <c r="E382" s="31"/>
      <c r="F382" s="74"/>
      <c r="G382" s="74"/>
      <c r="H382" s="74"/>
      <c r="I382" s="32"/>
      <c r="J382" s="33"/>
      <c r="K382" s="34" t="s">
        <v>9</v>
      </c>
      <c r="L382" s="34">
        <f>SUM(L335:L374,L297:L333)</f>
        <v>0</v>
      </c>
      <c r="M382" s="35" t="e">
        <f>L382/$L$535</f>
        <v>#DIV/0!</v>
      </c>
      <c r="Z382" s="4">
        <f t="shared" si="48"/>
        <v>0</v>
      </c>
      <c r="AA382" s="4">
        <f t="shared" si="49"/>
        <v>0</v>
      </c>
      <c r="AD382" s="55"/>
      <c r="AE382" s="55"/>
      <c r="AM382" s="57"/>
      <c r="AN382" s="57"/>
      <c r="AO382" s="57"/>
      <c r="AP382"/>
    </row>
    <row r="383" spans="1:1024" s="1" customFormat="1" ht="15.75" thickBot="1" x14ac:dyDescent="0.3">
      <c r="B383" s="109"/>
      <c r="C383" s="62" t="s">
        <v>53</v>
      </c>
      <c r="D383" s="63" t="s">
        <v>755</v>
      </c>
      <c r="E383" s="64"/>
      <c r="F383" s="65"/>
      <c r="G383" s="66"/>
      <c r="H383" s="66"/>
      <c r="I383" s="67"/>
      <c r="J383" s="67"/>
      <c r="K383" s="68"/>
      <c r="L383" s="69"/>
      <c r="M383" s="70"/>
      <c r="N383" s="70"/>
      <c r="O383" s="70"/>
      <c r="P383" s="70"/>
      <c r="Q383" s="70"/>
      <c r="R383" s="70"/>
      <c r="S383" s="70"/>
      <c r="T383" s="70"/>
      <c r="U383" s="70"/>
      <c r="V383" s="70"/>
      <c r="W383" s="70"/>
      <c r="X383" s="70"/>
      <c r="Y383" s="70"/>
      <c r="Z383" s="4">
        <f t="shared" si="48"/>
        <v>0</v>
      </c>
      <c r="AA383" s="4">
        <f t="shared" si="49"/>
        <v>0</v>
      </c>
      <c r="AB383" s="70"/>
      <c r="AC383" s="70"/>
      <c r="AD383" s="70"/>
      <c r="AE383" s="70"/>
      <c r="AF383" s="70"/>
      <c r="AG383" s="70"/>
      <c r="AH383" s="70"/>
      <c r="AI383" s="70"/>
      <c r="AJ383" s="70"/>
      <c r="AK383" s="70"/>
      <c r="AL383" s="70"/>
      <c r="AM383" s="72"/>
      <c r="AN383" s="72"/>
      <c r="AO383" s="72"/>
      <c r="AMF383"/>
      <c r="AMG383"/>
      <c r="AMH383"/>
      <c r="AMI383"/>
      <c r="AMJ383"/>
    </row>
    <row r="384" spans="1:1024" x14ac:dyDescent="0.2">
      <c r="A384" s="1"/>
      <c r="B384" s="109"/>
      <c r="C384" s="87" t="s">
        <v>55</v>
      </c>
      <c r="D384" s="75" t="s">
        <v>50</v>
      </c>
      <c r="E384" s="81"/>
      <c r="F384" s="93"/>
      <c r="G384" s="94"/>
      <c r="H384" s="94"/>
      <c r="I384" s="78"/>
      <c r="J384" s="78"/>
      <c r="K384" s="79"/>
      <c r="L384" s="82"/>
      <c r="Z384" s="4">
        <f t="shared" si="48"/>
        <v>0</v>
      </c>
      <c r="AA384" s="4">
        <f t="shared" si="49"/>
        <v>0</v>
      </c>
      <c r="AD384" s="55"/>
      <c r="AE384" s="55"/>
      <c r="AM384" s="57"/>
      <c r="AN384" s="57"/>
      <c r="AO384" s="57"/>
      <c r="AP384"/>
    </row>
    <row r="385" spans="1:42" ht="28.5" customHeight="1" outlineLevel="1" x14ac:dyDescent="0.2">
      <c r="A385" s="2" t="str">
        <f>B385&amp;"-"&amp;COUNTIF($B$24:B385,B385)</f>
        <v>-0</v>
      </c>
      <c r="B385" s="109"/>
      <c r="C385" s="143" t="s">
        <v>756</v>
      </c>
      <c r="D385" s="149" t="s">
        <v>771</v>
      </c>
      <c r="E385" s="145" t="s">
        <v>16</v>
      </c>
      <c r="F385" s="148">
        <v>46.23</v>
      </c>
      <c r="G385" s="106"/>
      <c r="H385" s="106"/>
      <c r="I385" s="28">
        <f t="shared" ref="I385:I408" si="58">IF(F385&lt;&gt;"",TRUNC(G385,2)+TRUNC(H385,2),"")</f>
        <v>0</v>
      </c>
      <c r="J385" s="107"/>
      <c r="K385" s="29">
        <f t="shared" ref="K385:K408" si="59">ROUND(I385*(1+J385),2)</f>
        <v>0</v>
      </c>
      <c r="L385" s="30">
        <f t="shared" ref="L385:L408" si="60">ROUND(K385*F385,2)</f>
        <v>0</v>
      </c>
      <c r="Z385" s="4">
        <f t="shared" si="48"/>
        <v>0</v>
      </c>
      <c r="AA385" s="4">
        <f t="shared" si="49"/>
        <v>0</v>
      </c>
      <c r="AD385" s="55"/>
      <c r="AE385" s="55"/>
      <c r="AM385" s="57"/>
      <c r="AN385" s="57"/>
      <c r="AO385" s="57"/>
      <c r="AP385"/>
    </row>
    <row r="386" spans="1:42" ht="28.5" customHeight="1" outlineLevel="1" x14ac:dyDescent="0.2">
      <c r="A386" s="2"/>
      <c r="B386" s="109"/>
      <c r="C386" s="143" t="s">
        <v>757</v>
      </c>
      <c r="D386" s="149" t="s">
        <v>772</v>
      </c>
      <c r="E386" s="145" t="s">
        <v>14</v>
      </c>
      <c r="F386" s="148">
        <v>924.69</v>
      </c>
      <c r="G386" s="106"/>
      <c r="H386" s="106"/>
      <c r="I386" s="28">
        <f t="shared" si="58"/>
        <v>0</v>
      </c>
      <c r="J386" s="107"/>
      <c r="K386" s="29">
        <f t="shared" si="59"/>
        <v>0</v>
      </c>
      <c r="L386" s="30">
        <f t="shared" si="60"/>
        <v>0</v>
      </c>
      <c r="Z386" s="4"/>
      <c r="AA386" s="4"/>
      <c r="AD386" s="55"/>
      <c r="AE386" s="55"/>
      <c r="AM386" s="57"/>
      <c r="AN386" s="57"/>
      <c r="AO386" s="57"/>
      <c r="AP386"/>
    </row>
    <row r="387" spans="1:42" ht="28.5" customHeight="1" outlineLevel="1" x14ac:dyDescent="0.2">
      <c r="A387" s="2"/>
      <c r="B387" s="109"/>
      <c r="C387" s="143" t="s">
        <v>758</v>
      </c>
      <c r="D387" s="149" t="s">
        <v>773</v>
      </c>
      <c r="E387" s="145" t="s">
        <v>14</v>
      </c>
      <c r="F387" s="148">
        <v>924.69</v>
      </c>
      <c r="G387" s="106"/>
      <c r="H387" s="106"/>
      <c r="I387" s="28">
        <f t="shared" si="58"/>
        <v>0</v>
      </c>
      <c r="J387" s="107"/>
      <c r="K387" s="29">
        <f t="shared" si="59"/>
        <v>0</v>
      </c>
      <c r="L387" s="30">
        <f t="shared" si="60"/>
        <v>0</v>
      </c>
      <c r="Z387" s="4"/>
      <c r="AA387" s="4"/>
      <c r="AD387" s="55"/>
      <c r="AE387" s="55"/>
      <c r="AM387" s="57"/>
      <c r="AN387" s="57"/>
      <c r="AO387" s="57"/>
      <c r="AP387"/>
    </row>
    <row r="388" spans="1:42" ht="28.5" customHeight="1" outlineLevel="1" x14ac:dyDescent="0.2">
      <c r="A388" s="2"/>
      <c r="B388" s="109"/>
      <c r="C388" s="143" t="s">
        <v>759</v>
      </c>
      <c r="D388" s="149" t="s">
        <v>774</v>
      </c>
      <c r="E388" s="145" t="s">
        <v>14</v>
      </c>
      <c r="F388" s="148">
        <v>110</v>
      </c>
      <c r="G388" s="106"/>
      <c r="H388" s="106"/>
      <c r="I388" s="28">
        <f t="shared" si="58"/>
        <v>0</v>
      </c>
      <c r="J388" s="107"/>
      <c r="K388" s="29">
        <f t="shared" si="59"/>
        <v>0</v>
      </c>
      <c r="L388" s="30">
        <f t="shared" si="60"/>
        <v>0</v>
      </c>
      <c r="Z388" s="4"/>
      <c r="AA388" s="4"/>
      <c r="AD388" s="55"/>
      <c r="AE388" s="55"/>
      <c r="AM388" s="57"/>
      <c r="AN388" s="57"/>
      <c r="AO388" s="57"/>
      <c r="AP388"/>
    </row>
    <row r="389" spans="1:42" ht="28.5" customHeight="1" outlineLevel="1" x14ac:dyDescent="0.2">
      <c r="A389" s="2"/>
      <c r="B389" s="109"/>
      <c r="C389" s="143" t="s">
        <v>760</v>
      </c>
      <c r="D389" s="149" t="s">
        <v>775</v>
      </c>
      <c r="E389" s="145" t="s">
        <v>14</v>
      </c>
      <c r="F389" s="148">
        <v>459.61</v>
      </c>
      <c r="G389" s="106"/>
      <c r="H389" s="106"/>
      <c r="I389" s="28">
        <f t="shared" si="58"/>
        <v>0</v>
      </c>
      <c r="J389" s="107"/>
      <c r="K389" s="29">
        <f t="shared" si="59"/>
        <v>0</v>
      </c>
      <c r="L389" s="30">
        <f t="shared" si="60"/>
        <v>0</v>
      </c>
      <c r="Z389" s="4"/>
      <c r="AA389" s="4"/>
      <c r="AD389" s="55"/>
      <c r="AE389" s="55"/>
      <c r="AM389" s="57"/>
      <c r="AN389" s="57"/>
      <c r="AO389" s="57"/>
      <c r="AP389"/>
    </row>
    <row r="390" spans="1:42" ht="28.5" customHeight="1" outlineLevel="1" x14ac:dyDescent="0.2">
      <c r="A390" s="2"/>
      <c r="B390" s="109"/>
      <c r="C390" s="143" t="s">
        <v>761</v>
      </c>
      <c r="D390" s="149" t="s">
        <v>776</v>
      </c>
      <c r="E390" s="145" t="s">
        <v>14</v>
      </c>
      <c r="F390" s="148">
        <v>6.23</v>
      </c>
      <c r="G390" s="106"/>
      <c r="H390" s="106"/>
      <c r="I390" s="28">
        <f t="shared" si="58"/>
        <v>0</v>
      </c>
      <c r="J390" s="107"/>
      <c r="K390" s="29">
        <f t="shared" si="59"/>
        <v>0</v>
      </c>
      <c r="L390" s="30">
        <f t="shared" si="60"/>
        <v>0</v>
      </c>
      <c r="Z390" s="4"/>
      <c r="AA390" s="4"/>
      <c r="AD390" s="55"/>
      <c r="AE390" s="55"/>
      <c r="AM390" s="57"/>
      <c r="AN390" s="57"/>
      <c r="AO390" s="57"/>
      <c r="AP390"/>
    </row>
    <row r="391" spans="1:42" ht="28.5" customHeight="1" outlineLevel="1" x14ac:dyDescent="0.2">
      <c r="A391" s="2"/>
      <c r="B391" s="109"/>
      <c r="C391" s="143" t="s">
        <v>762</v>
      </c>
      <c r="D391" s="149" t="s">
        <v>777</v>
      </c>
      <c r="E391" s="145" t="s">
        <v>14</v>
      </c>
      <c r="F391" s="148">
        <v>1693.28</v>
      </c>
      <c r="G391" s="106"/>
      <c r="H391" s="106"/>
      <c r="I391" s="28">
        <f t="shared" si="58"/>
        <v>0</v>
      </c>
      <c r="J391" s="107"/>
      <c r="K391" s="29">
        <f t="shared" si="59"/>
        <v>0</v>
      </c>
      <c r="L391" s="30">
        <f t="shared" si="60"/>
        <v>0</v>
      </c>
      <c r="Z391" s="4"/>
      <c r="AA391" s="4"/>
      <c r="AD391" s="55"/>
      <c r="AE391" s="55"/>
      <c r="AM391" s="57"/>
      <c r="AN391" s="57"/>
      <c r="AO391" s="57"/>
      <c r="AP391"/>
    </row>
    <row r="392" spans="1:42" ht="28.5" customHeight="1" outlineLevel="1" x14ac:dyDescent="0.2">
      <c r="A392" s="2"/>
      <c r="B392" s="109"/>
      <c r="C392" s="143" t="s">
        <v>763</v>
      </c>
      <c r="D392" s="149" t="s">
        <v>778</v>
      </c>
      <c r="E392" s="145" t="s">
        <v>182</v>
      </c>
      <c r="F392" s="148">
        <v>1132.98</v>
      </c>
      <c r="G392" s="106"/>
      <c r="H392" s="106"/>
      <c r="I392" s="28">
        <f t="shared" si="58"/>
        <v>0</v>
      </c>
      <c r="J392" s="107"/>
      <c r="K392" s="29">
        <f t="shared" si="59"/>
        <v>0</v>
      </c>
      <c r="L392" s="30">
        <f t="shared" si="60"/>
        <v>0</v>
      </c>
      <c r="Z392" s="4"/>
      <c r="AA392" s="4"/>
      <c r="AD392" s="55"/>
      <c r="AE392" s="55"/>
      <c r="AM392" s="57"/>
      <c r="AN392" s="57"/>
      <c r="AO392" s="57"/>
      <c r="AP392"/>
    </row>
    <row r="393" spans="1:42" ht="28.5" customHeight="1" outlineLevel="1" x14ac:dyDescent="0.2">
      <c r="A393" s="2"/>
      <c r="B393" s="109"/>
      <c r="C393" s="143" t="s">
        <v>764</v>
      </c>
      <c r="D393" s="149" t="s">
        <v>779</v>
      </c>
      <c r="E393" s="145" t="s">
        <v>182</v>
      </c>
      <c r="F393" s="148">
        <v>13.52</v>
      </c>
      <c r="G393" s="106"/>
      <c r="H393" s="106"/>
      <c r="I393" s="28">
        <f t="shared" si="58"/>
        <v>0</v>
      </c>
      <c r="J393" s="107"/>
      <c r="K393" s="29">
        <f t="shared" si="59"/>
        <v>0</v>
      </c>
      <c r="L393" s="30">
        <f t="shared" si="60"/>
        <v>0</v>
      </c>
      <c r="Z393" s="4"/>
      <c r="AA393" s="4"/>
      <c r="AD393" s="55"/>
      <c r="AE393" s="55"/>
      <c r="AM393" s="57"/>
      <c r="AN393" s="57"/>
      <c r="AO393" s="57"/>
      <c r="AP393"/>
    </row>
    <row r="394" spans="1:42" ht="28.5" customHeight="1" outlineLevel="1" x14ac:dyDescent="0.2">
      <c r="A394" s="2"/>
      <c r="B394" s="109"/>
      <c r="C394" s="143" t="s">
        <v>765</v>
      </c>
      <c r="D394" s="149" t="s">
        <v>780</v>
      </c>
      <c r="E394" s="150" t="s">
        <v>14</v>
      </c>
      <c r="F394" s="148">
        <v>15.29</v>
      </c>
      <c r="G394" s="106"/>
      <c r="H394" s="106"/>
      <c r="I394" s="28">
        <f t="shared" si="58"/>
        <v>0</v>
      </c>
      <c r="J394" s="107"/>
      <c r="K394" s="29">
        <f t="shared" si="59"/>
        <v>0</v>
      </c>
      <c r="L394" s="30">
        <f t="shared" si="60"/>
        <v>0</v>
      </c>
      <c r="Z394" s="4"/>
      <c r="AA394" s="4"/>
      <c r="AD394" s="55"/>
      <c r="AE394" s="55"/>
      <c r="AM394" s="57"/>
      <c r="AN394" s="57"/>
      <c r="AO394" s="57"/>
      <c r="AP394"/>
    </row>
    <row r="395" spans="1:42" ht="28.5" customHeight="1" outlineLevel="1" x14ac:dyDescent="0.2">
      <c r="A395" s="2"/>
      <c r="B395" s="109"/>
      <c r="C395" s="143" t="s">
        <v>766</v>
      </c>
      <c r="D395" s="149" t="s">
        <v>781</v>
      </c>
      <c r="E395" s="150" t="s">
        <v>182</v>
      </c>
      <c r="F395" s="148">
        <v>12</v>
      </c>
      <c r="G395" s="106"/>
      <c r="H395" s="106"/>
      <c r="I395" s="28">
        <f t="shared" si="58"/>
        <v>0</v>
      </c>
      <c r="J395" s="107"/>
      <c r="K395" s="29">
        <f t="shared" si="59"/>
        <v>0</v>
      </c>
      <c r="L395" s="30">
        <f t="shared" si="60"/>
        <v>0</v>
      </c>
      <c r="Z395" s="4"/>
      <c r="AA395" s="4"/>
      <c r="AD395" s="55"/>
      <c r="AE395" s="55"/>
      <c r="AM395" s="57"/>
      <c r="AN395" s="57"/>
      <c r="AO395" s="57"/>
      <c r="AP395"/>
    </row>
    <row r="396" spans="1:42" ht="28.5" customHeight="1" outlineLevel="1" x14ac:dyDescent="0.2">
      <c r="A396" s="2"/>
      <c r="B396" s="109"/>
      <c r="C396" s="143" t="s">
        <v>767</v>
      </c>
      <c r="D396" s="149" t="s">
        <v>782</v>
      </c>
      <c r="E396" s="150" t="s">
        <v>182</v>
      </c>
      <c r="F396" s="148">
        <v>61.6</v>
      </c>
      <c r="G396" s="106"/>
      <c r="H396" s="106"/>
      <c r="I396" s="28">
        <f t="shared" si="58"/>
        <v>0</v>
      </c>
      <c r="J396" s="107"/>
      <c r="K396" s="29">
        <f t="shared" si="59"/>
        <v>0</v>
      </c>
      <c r="L396" s="30">
        <f t="shared" si="60"/>
        <v>0</v>
      </c>
      <c r="Z396" s="4"/>
      <c r="AA396" s="4"/>
      <c r="AD396" s="55"/>
      <c r="AE396" s="55"/>
      <c r="AM396" s="57"/>
      <c r="AN396" s="57"/>
      <c r="AO396" s="57"/>
      <c r="AP396"/>
    </row>
    <row r="397" spans="1:42" ht="28.5" customHeight="1" outlineLevel="1" x14ac:dyDescent="0.2">
      <c r="A397" s="2"/>
      <c r="B397" s="109"/>
      <c r="C397" s="143" t="s">
        <v>768</v>
      </c>
      <c r="D397" s="149" t="s">
        <v>783</v>
      </c>
      <c r="E397" s="150" t="s">
        <v>14</v>
      </c>
      <c r="F397" s="148">
        <v>240</v>
      </c>
      <c r="G397" s="106"/>
      <c r="H397" s="106"/>
      <c r="I397" s="28">
        <f t="shared" si="58"/>
        <v>0</v>
      </c>
      <c r="J397" s="107"/>
      <c r="K397" s="29">
        <f t="shared" si="59"/>
        <v>0</v>
      </c>
      <c r="L397" s="30">
        <f t="shared" si="60"/>
        <v>0</v>
      </c>
      <c r="Z397" s="4"/>
      <c r="AA397" s="4"/>
      <c r="AD397" s="55"/>
      <c r="AE397" s="55"/>
      <c r="AM397" s="57"/>
      <c r="AN397" s="57"/>
      <c r="AO397" s="57"/>
      <c r="AP397"/>
    </row>
    <row r="398" spans="1:42" ht="28.5" customHeight="1" outlineLevel="1" x14ac:dyDescent="0.2">
      <c r="A398" s="2"/>
      <c r="B398" s="109"/>
      <c r="C398" s="143" t="s">
        <v>769</v>
      </c>
      <c r="D398" s="149" t="s">
        <v>784</v>
      </c>
      <c r="E398" s="150" t="s">
        <v>14</v>
      </c>
      <c r="F398" s="148">
        <v>50</v>
      </c>
      <c r="G398" s="106"/>
      <c r="H398" s="106"/>
      <c r="I398" s="28">
        <f t="shared" si="58"/>
        <v>0</v>
      </c>
      <c r="J398" s="107"/>
      <c r="K398" s="29">
        <f t="shared" si="59"/>
        <v>0</v>
      </c>
      <c r="L398" s="30">
        <f t="shared" si="60"/>
        <v>0</v>
      </c>
      <c r="Z398" s="4"/>
      <c r="AA398" s="4"/>
      <c r="AD398" s="55"/>
      <c r="AE398" s="55"/>
      <c r="AM398" s="57"/>
      <c r="AN398" s="57"/>
      <c r="AO398" s="57"/>
      <c r="AP398"/>
    </row>
    <row r="399" spans="1:42" ht="28.5" customHeight="1" outlineLevel="1" x14ac:dyDescent="0.2">
      <c r="A399" s="2"/>
      <c r="B399" s="109"/>
      <c r="C399" s="143" t="s">
        <v>770</v>
      </c>
      <c r="D399" s="149" t="s">
        <v>785</v>
      </c>
      <c r="E399" s="145" t="s">
        <v>14</v>
      </c>
      <c r="F399" s="148">
        <v>50</v>
      </c>
      <c r="G399" s="106"/>
      <c r="H399" s="106"/>
      <c r="I399" s="28">
        <f t="shared" si="58"/>
        <v>0</v>
      </c>
      <c r="J399" s="107"/>
      <c r="K399" s="29">
        <f t="shared" si="59"/>
        <v>0</v>
      </c>
      <c r="L399" s="30">
        <f t="shared" si="60"/>
        <v>0</v>
      </c>
      <c r="Z399" s="4"/>
      <c r="AA399" s="4"/>
      <c r="AD399" s="55"/>
      <c r="AE399" s="55"/>
      <c r="AM399" s="57"/>
      <c r="AN399" s="57"/>
      <c r="AO399" s="57"/>
      <c r="AP399"/>
    </row>
    <row r="400" spans="1:42" x14ac:dyDescent="0.2">
      <c r="A400" s="1"/>
      <c r="B400" s="109"/>
      <c r="C400" s="87" t="s">
        <v>57</v>
      </c>
      <c r="D400" s="75" t="s">
        <v>52</v>
      </c>
      <c r="E400" s="81"/>
      <c r="F400" s="93"/>
      <c r="G400" s="94"/>
      <c r="H400" s="94"/>
      <c r="I400" s="78"/>
      <c r="J400" s="78"/>
      <c r="K400" s="79"/>
      <c r="L400" s="82"/>
      <c r="Z400" s="4">
        <f t="shared" ref="Z400" si="61">IF(B400="Ampliação",L400,0)</f>
        <v>0</v>
      </c>
      <c r="AA400" s="4">
        <f t="shared" ref="AA400" si="62">IF(B400="Reforma",L400,0)</f>
        <v>0</v>
      </c>
      <c r="AD400" s="55"/>
      <c r="AE400" s="55"/>
      <c r="AM400" s="57"/>
      <c r="AN400" s="57"/>
      <c r="AO400" s="57"/>
      <c r="AP400"/>
    </row>
    <row r="401" spans="1:1024" ht="36.75" customHeight="1" outlineLevel="1" x14ac:dyDescent="0.2">
      <c r="A401" s="2"/>
      <c r="B401" s="109"/>
      <c r="C401" s="143" t="s">
        <v>786</v>
      </c>
      <c r="D401" s="147" t="s">
        <v>794</v>
      </c>
      <c r="E401" s="145" t="s">
        <v>182</v>
      </c>
      <c r="F401" s="148">
        <v>344.07</v>
      </c>
      <c r="G401" s="106"/>
      <c r="H401" s="106"/>
      <c r="I401" s="28">
        <f t="shared" si="58"/>
        <v>0</v>
      </c>
      <c r="J401" s="107"/>
      <c r="K401" s="29">
        <f t="shared" si="59"/>
        <v>0</v>
      </c>
      <c r="L401" s="30">
        <f t="shared" si="60"/>
        <v>0</v>
      </c>
      <c r="Z401" s="4"/>
      <c r="AA401" s="4"/>
      <c r="AD401" s="55"/>
      <c r="AE401" s="55"/>
      <c r="AM401" s="57"/>
      <c r="AN401" s="57"/>
      <c r="AO401" s="57"/>
      <c r="AP401"/>
    </row>
    <row r="402" spans="1:1024" ht="36.75" customHeight="1" outlineLevel="1" x14ac:dyDescent="0.2">
      <c r="A402" s="2"/>
      <c r="B402" s="109"/>
      <c r="C402" s="143" t="s">
        <v>787</v>
      </c>
      <c r="D402" s="147" t="s">
        <v>795</v>
      </c>
      <c r="E402" s="145" t="s">
        <v>182</v>
      </c>
      <c r="F402" s="148">
        <v>63.48</v>
      </c>
      <c r="G402" s="106"/>
      <c r="H402" s="106"/>
      <c r="I402" s="28">
        <f t="shared" si="58"/>
        <v>0</v>
      </c>
      <c r="J402" s="107"/>
      <c r="K402" s="29">
        <f t="shared" si="59"/>
        <v>0</v>
      </c>
      <c r="L402" s="30">
        <f t="shared" si="60"/>
        <v>0</v>
      </c>
      <c r="Z402" s="4"/>
      <c r="AA402" s="4"/>
      <c r="AD402" s="55"/>
      <c r="AE402" s="55"/>
      <c r="AM402" s="57"/>
      <c r="AN402" s="57"/>
      <c r="AO402" s="57"/>
      <c r="AP402"/>
    </row>
    <row r="403" spans="1:1024" ht="36.75" customHeight="1" outlineLevel="1" x14ac:dyDescent="0.2">
      <c r="A403" s="2"/>
      <c r="B403" s="109"/>
      <c r="C403" s="143" t="s">
        <v>788</v>
      </c>
      <c r="D403" s="149" t="s">
        <v>796</v>
      </c>
      <c r="E403" s="150" t="s">
        <v>14</v>
      </c>
      <c r="F403" s="148">
        <v>955.35</v>
      </c>
      <c r="G403" s="106"/>
      <c r="H403" s="106"/>
      <c r="I403" s="28">
        <f t="shared" si="58"/>
        <v>0</v>
      </c>
      <c r="J403" s="107"/>
      <c r="K403" s="29">
        <f t="shared" si="59"/>
        <v>0</v>
      </c>
      <c r="L403" s="30">
        <f t="shared" si="60"/>
        <v>0</v>
      </c>
      <c r="Z403" s="4"/>
      <c r="AA403" s="4"/>
      <c r="AD403" s="55"/>
      <c r="AE403" s="55"/>
      <c r="AM403" s="57"/>
      <c r="AN403" s="57"/>
      <c r="AO403" s="57"/>
      <c r="AP403"/>
    </row>
    <row r="404" spans="1:1024" ht="36.75" customHeight="1" outlineLevel="1" x14ac:dyDescent="0.2">
      <c r="A404" s="2"/>
      <c r="B404" s="109"/>
      <c r="C404" s="143" t="s">
        <v>789</v>
      </c>
      <c r="D404" s="149" t="s">
        <v>797</v>
      </c>
      <c r="E404" s="145" t="s">
        <v>16</v>
      </c>
      <c r="F404" s="148">
        <v>16.84</v>
      </c>
      <c r="G404" s="106"/>
      <c r="H404" s="106"/>
      <c r="I404" s="28">
        <f t="shared" si="58"/>
        <v>0</v>
      </c>
      <c r="J404" s="107"/>
      <c r="K404" s="29">
        <f t="shared" si="59"/>
        <v>0</v>
      </c>
      <c r="L404" s="30">
        <f t="shared" si="60"/>
        <v>0</v>
      </c>
      <c r="Z404" s="4"/>
      <c r="AA404" s="4"/>
      <c r="AD404" s="55"/>
      <c r="AE404" s="55"/>
      <c r="AM404" s="57"/>
      <c r="AN404" s="57"/>
      <c r="AO404" s="57"/>
      <c r="AP404"/>
    </row>
    <row r="405" spans="1:1024" ht="36.75" customHeight="1" outlineLevel="1" x14ac:dyDescent="0.2">
      <c r="A405" s="2"/>
      <c r="B405" s="109"/>
      <c r="C405" s="143" t="s">
        <v>790</v>
      </c>
      <c r="D405" s="149" t="s">
        <v>798</v>
      </c>
      <c r="E405" s="145" t="s">
        <v>14</v>
      </c>
      <c r="F405" s="148">
        <v>402.96</v>
      </c>
      <c r="G405" s="106"/>
      <c r="H405" s="106"/>
      <c r="I405" s="28">
        <f t="shared" si="58"/>
        <v>0</v>
      </c>
      <c r="J405" s="107"/>
      <c r="K405" s="29">
        <f t="shared" si="59"/>
        <v>0</v>
      </c>
      <c r="L405" s="30">
        <f t="shared" si="60"/>
        <v>0</v>
      </c>
      <c r="Z405" s="4"/>
      <c r="AA405" s="4"/>
      <c r="AD405" s="55"/>
      <c r="AE405" s="55"/>
      <c r="AM405" s="57"/>
      <c r="AN405" s="57"/>
      <c r="AO405" s="57"/>
      <c r="AP405"/>
    </row>
    <row r="406" spans="1:1024" ht="36.75" customHeight="1" outlineLevel="1" x14ac:dyDescent="0.2">
      <c r="A406" s="2"/>
      <c r="B406" s="109"/>
      <c r="C406" s="143" t="s">
        <v>791</v>
      </c>
      <c r="D406" s="149" t="s">
        <v>799</v>
      </c>
      <c r="E406" s="145" t="s">
        <v>14</v>
      </c>
      <c r="F406" s="148">
        <v>336.77</v>
      </c>
      <c r="G406" s="106"/>
      <c r="H406" s="106"/>
      <c r="I406" s="28">
        <f t="shared" si="58"/>
        <v>0</v>
      </c>
      <c r="J406" s="107"/>
      <c r="K406" s="29">
        <f t="shared" si="59"/>
        <v>0</v>
      </c>
      <c r="L406" s="30">
        <f t="shared" si="60"/>
        <v>0</v>
      </c>
      <c r="Z406" s="4"/>
      <c r="AA406" s="4"/>
      <c r="AD406" s="55"/>
      <c r="AE406" s="55"/>
      <c r="AM406" s="57"/>
      <c r="AN406" s="57"/>
      <c r="AO406" s="57"/>
      <c r="AP406"/>
    </row>
    <row r="407" spans="1:1024" ht="36.75" customHeight="1" outlineLevel="1" x14ac:dyDescent="0.2">
      <c r="A407" s="2"/>
      <c r="B407" s="109"/>
      <c r="C407" s="143" t="s">
        <v>792</v>
      </c>
      <c r="D407" s="149" t="s">
        <v>800</v>
      </c>
      <c r="E407" s="145" t="s">
        <v>16</v>
      </c>
      <c r="F407" s="148">
        <v>87.21</v>
      </c>
      <c r="G407" s="106"/>
      <c r="H407" s="106"/>
      <c r="I407" s="28">
        <f t="shared" si="58"/>
        <v>0</v>
      </c>
      <c r="J407" s="107"/>
      <c r="K407" s="29">
        <f t="shared" si="59"/>
        <v>0</v>
      </c>
      <c r="L407" s="30">
        <f t="shared" si="60"/>
        <v>0</v>
      </c>
      <c r="Z407" s="4"/>
      <c r="AA407" s="4"/>
      <c r="AD407" s="55"/>
      <c r="AE407" s="55"/>
      <c r="AM407" s="57"/>
      <c r="AN407" s="57"/>
      <c r="AO407" s="57"/>
      <c r="AP407"/>
    </row>
    <row r="408" spans="1:1024" ht="36.75" customHeight="1" outlineLevel="1" thickBot="1" x14ac:dyDescent="0.25">
      <c r="A408" s="2"/>
      <c r="B408" s="109"/>
      <c r="C408" s="143" t="s">
        <v>793</v>
      </c>
      <c r="D408" s="149" t="s">
        <v>801</v>
      </c>
      <c r="E408" s="145" t="s">
        <v>16</v>
      </c>
      <c r="F408" s="148">
        <v>5.36</v>
      </c>
      <c r="G408" s="106"/>
      <c r="H408" s="106"/>
      <c r="I408" s="28">
        <f t="shared" si="58"/>
        <v>0</v>
      </c>
      <c r="J408" s="107"/>
      <c r="K408" s="29">
        <f t="shared" si="59"/>
        <v>0</v>
      </c>
      <c r="L408" s="30">
        <f t="shared" si="60"/>
        <v>0</v>
      </c>
      <c r="Z408" s="4"/>
      <c r="AA408" s="4"/>
      <c r="AD408" s="55"/>
      <c r="AE408" s="55"/>
      <c r="AM408" s="57"/>
      <c r="AN408" s="57"/>
      <c r="AO408" s="57"/>
      <c r="AP408"/>
    </row>
    <row r="409" spans="1:1024" ht="15.75" thickBot="1" x14ac:dyDescent="0.25">
      <c r="B409" s="109"/>
      <c r="C409" s="88"/>
      <c r="D409" s="95"/>
      <c r="E409" s="36"/>
      <c r="F409" s="96"/>
      <c r="G409" s="96"/>
      <c r="H409" s="96"/>
      <c r="I409" s="32"/>
      <c r="J409" s="33"/>
      <c r="K409" s="34" t="s">
        <v>9</v>
      </c>
      <c r="L409" s="34">
        <f>SUM(L401:L408,L385:L399)</f>
        <v>0</v>
      </c>
      <c r="M409" s="35" t="e">
        <f>L409/$L$535</f>
        <v>#DIV/0!</v>
      </c>
      <c r="Z409" s="4">
        <f t="shared" ref="Z409:Z423" si="63">IF(B409="Ampliação",L409,0)</f>
        <v>0</v>
      </c>
      <c r="AA409" s="4">
        <f t="shared" ref="AA409:AA423" si="64">IF(B409="Reforma",L409,0)</f>
        <v>0</v>
      </c>
      <c r="AD409" s="55"/>
      <c r="AE409" s="55"/>
      <c r="AM409" s="57"/>
      <c r="AN409" s="57"/>
      <c r="AO409" s="57"/>
      <c r="AP409"/>
    </row>
    <row r="410" spans="1:1024" s="1" customFormat="1" ht="15.75" thickBot="1" x14ac:dyDescent="0.3">
      <c r="B410" s="109"/>
      <c r="C410" s="62" t="s">
        <v>59</v>
      </c>
      <c r="D410" s="63" t="s">
        <v>54</v>
      </c>
      <c r="E410" s="64"/>
      <c r="F410" s="65"/>
      <c r="G410" s="66"/>
      <c r="H410" s="66"/>
      <c r="I410" s="67"/>
      <c r="J410" s="67"/>
      <c r="K410" s="68"/>
      <c r="L410" s="69"/>
      <c r="M410" s="92"/>
      <c r="N410" s="70"/>
      <c r="O410" s="70"/>
      <c r="P410" s="70"/>
      <c r="Q410" s="70"/>
      <c r="R410" s="70"/>
      <c r="S410" s="70"/>
      <c r="T410" s="70"/>
      <c r="U410" s="70"/>
      <c r="V410" s="70"/>
      <c r="W410" s="70"/>
      <c r="X410" s="70"/>
      <c r="Y410" s="70"/>
      <c r="Z410" s="4">
        <f t="shared" si="63"/>
        <v>0</v>
      </c>
      <c r="AA410" s="4">
        <f t="shared" si="64"/>
        <v>0</v>
      </c>
      <c r="AB410" s="70"/>
      <c r="AC410" s="70"/>
      <c r="AD410" s="70"/>
      <c r="AE410" s="70"/>
      <c r="AF410" s="70"/>
      <c r="AG410" s="70"/>
      <c r="AH410" s="70"/>
      <c r="AI410" s="70"/>
      <c r="AJ410" s="70"/>
      <c r="AK410" s="70"/>
      <c r="AL410" s="70"/>
      <c r="AM410" s="72"/>
      <c r="AN410" s="72"/>
      <c r="AO410" s="72"/>
      <c r="AMF410"/>
      <c r="AMG410"/>
      <c r="AMH410"/>
      <c r="AMI410"/>
      <c r="AMJ410"/>
    </row>
    <row r="411" spans="1:1024" x14ac:dyDescent="0.2">
      <c r="A411" s="1"/>
      <c r="B411" s="109"/>
      <c r="C411" s="87" t="s">
        <v>61</v>
      </c>
      <c r="D411" s="75" t="s">
        <v>56</v>
      </c>
      <c r="E411" s="81"/>
      <c r="F411" s="93"/>
      <c r="G411" s="94"/>
      <c r="H411" s="94"/>
      <c r="I411" s="78"/>
      <c r="J411" s="78"/>
      <c r="K411" s="79"/>
      <c r="L411" s="82"/>
      <c r="Z411" s="4">
        <f t="shared" si="63"/>
        <v>0</v>
      </c>
      <c r="AA411" s="4">
        <f t="shared" si="64"/>
        <v>0</v>
      </c>
      <c r="AD411" s="55"/>
      <c r="AE411" s="55"/>
      <c r="AM411" s="57"/>
      <c r="AN411" s="57"/>
      <c r="AO411" s="57"/>
      <c r="AP411"/>
    </row>
    <row r="412" spans="1:1024" ht="45" customHeight="1" outlineLevel="1" x14ac:dyDescent="0.2">
      <c r="A412" s="2" t="str">
        <f>B412&amp;"-"&amp;COUNTIF($B$24:B412,B412)</f>
        <v>-0</v>
      </c>
      <c r="B412" s="109"/>
      <c r="C412" s="143" t="s">
        <v>802</v>
      </c>
      <c r="D412" s="149" t="s">
        <v>807</v>
      </c>
      <c r="E412" s="145" t="s">
        <v>14</v>
      </c>
      <c r="F412" s="148">
        <v>4808.47</v>
      </c>
      <c r="G412" s="106"/>
      <c r="H412" s="106"/>
      <c r="I412" s="28">
        <f t="shared" ref="I412:I420" si="65">IF(F412&lt;&gt;"",TRUNC(G412,2)+TRUNC(H412,2),"")</f>
        <v>0</v>
      </c>
      <c r="J412" s="107"/>
      <c r="K412" s="29">
        <f t="shared" ref="K412:K420" si="66">ROUND(I412*(1+J412),2)</f>
        <v>0</v>
      </c>
      <c r="L412" s="30">
        <f t="shared" ref="L412:L420" si="67">ROUND(K412*F412,2)</f>
        <v>0</v>
      </c>
      <c r="M412" s="97"/>
      <c r="Z412" s="4">
        <f t="shared" si="63"/>
        <v>0</v>
      </c>
      <c r="AA412" s="4">
        <f t="shared" si="64"/>
        <v>0</v>
      </c>
      <c r="AD412" s="55"/>
      <c r="AE412" s="55"/>
      <c r="AM412" s="57"/>
      <c r="AN412" s="57"/>
      <c r="AO412" s="57"/>
      <c r="AP412"/>
    </row>
    <row r="413" spans="1:1024" ht="45" customHeight="1" outlineLevel="1" x14ac:dyDescent="0.2">
      <c r="A413" s="2" t="str">
        <f>B413&amp;"-"&amp;COUNTIF($B$24:B413,B413)</f>
        <v>-0</v>
      </c>
      <c r="B413" s="109"/>
      <c r="C413" s="143" t="s">
        <v>803</v>
      </c>
      <c r="D413" s="149" t="s">
        <v>808</v>
      </c>
      <c r="E413" s="145" t="s">
        <v>14</v>
      </c>
      <c r="F413" s="148">
        <v>611.55999999999995</v>
      </c>
      <c r="G413" s="106"/>
      <c r="H413" s="106"/>
      <c r="I413" s="28">
        <f t="shared" si="65"/>
        <v>0</v>
      </c>
      <c r="J413" s="107"/>
      <c r="K413" s="29">
        <f t="shared" si="66"/>
        <v>0</v>
      </c>
      <c r="L413" s="30">
        <f t="shared" si="67"/>
        <v>0</v>
      </c>
      <c r="M413" s="97"/>
      <c r="Z413" s="4">
        <f t="shared" si="63"/>
        <v>0</v>
      </c>
      <c r="AA413" s="4">
        <f t="shared" si="64"/>
        <v>0</v>
      </c>
      <c r="AD413" s="55"/>
      <c r="AE413" s="55"/>
      <c r="AM413" s="57"/>
      <c r="AN413" s="57"/>
      <c r="AO413" s="57"/>
      <c r="AP413"/>
    </row>
    <row r="414" spans="1:1024" ht="45" customHeight="1" outlineLevel="1" x14ac:dyDescent="0.2">
      <c r="A414" s="2" t="str">
        <f>B414&amp;"-"&amp;COUNTIF($B$24:B414,B414)</f>
        <v>-0</v>
      </c>
      <c r="B414" s="109"/>
      <c r="C414" s="143" t="s">
        <v>804</v>
      </c>
      <c r="D414" s="149" t="s">
        <v>809</v>
      </c>
      <c r="E414" s="145" t="s">
        <v>14</v>
      </c>
      <c r="F414" s="148">
        <v>4196.97</v>
      </c>
      <c r="G414" s="106"/>
      <c r="H414" s="106"/>
      <c r="I414" s="28">
        <f t="shared" si="65"/>
        <v>0</v>
      </c>
      <c r="J414" s="107"/>
      <c r="K414" s="29">
        <f t="shared" si="66"/>
        <v>0</v>
      </c>
      <c r="L414" s="30">
        <f t="shared" si="67"/>
        <v>0</v>
      </c>
      <c r="M414" s="97"/>
      <c r="Z414" s="4">
        <f t="shared" si="63"/>
        <v>0</v>
      </c>
      <c r="AA414" s="4">
        <f t="shared" si="64"/>
        <v>0</v>
      </c>
      <c r="AD414" s="55"/>
      <c r="AE414" s="55"/>
      <c r="AM414" s="57"/>
      <c r="AN414" s="57"/>
      <c r="AO414" s="57"/>
      <c r="AP414"/>
    </row>
    <row r="415" spans="1:1024" ht="45" customHeight="1" outlineLevel="1" x14ac:dyDescent="0.2">
      <c r="A415" s="2" t="str">
        <f>B415&amp;"-"&amp;COUNTIF($B$24:B415,B415)</f>
        <v>-0</v>
      </c>
      <c r="B415" s="109"/>
      <c r="C415" s="143" t="s">
        <v>805</v>
      </c>
      <c r="D415" s="149" t="s">
        <v>810</v>
      </c>
      <c r="E415" s="145" t="s">
        <v>14</v>
      </c>
      <c r="F415" s="148">
        <v>611.55999999999995</v>
      </c>
      <c r="G415" s="106"/>
      <c r="H415" s="106"/>
      <c r="I415" s="28">
        <f t="shared" si="65"/>
        <v>0</v>
      </c>
      <c r="J415" s="107"/>
      <c r="K415" s="29">
        <f t="shared" si="66"/>
        <v>0</v>
      </c>
      <c r="L415" s="30">
        <f t="shared" si="67"/>
        <v>0</v>
      </c>
      <c r="M415" s="97"/>
      <c r="Z415" s="4">
        <f t="shared" si="63"/>
        <v>0</v>
      </c>
      <c r="AA415" s="4">
        <f t="shared" si="64"/>
        <v>0</v>
      </c>
      <c r="AD415" s="55"/>
      <c r="AE415" s="55"/>
      <c r="AM415" s="57"/>
      <c r="AN415" s="57"/>
      <c r="AO415" s="57"/>
      <c r="AP415"/>
    </row>
    <row r="416" spans="1:1024" ht="45" customHeight="1" outlineLevel="1" x14ac:dyDescent="0.2">
      <c r="A416" s="2" t="str">
        <f>B416&amp;"-"&amp;COUNTIF($B$24:B416,B416)</f>
        <v>-0</v>
      </c>
      <c r="B416" s="109"/>
      <c r="C416" s="143" t="s">
        <v>806</v>
      </c>
      <c r="D416" s="149" t="s">
        <v>811</v>
      </c>
      <c r="E416" s="150" t="s">
        <v>14</v>
      </c>
      <c r="F416" s="148">
        <v>202.92</v>
      </c>
      <c r="G416" s="106"/>
      <c r="H416" s="106"/>
      <c r="I416" s="28">
        <f t="shared" si="65"/>
        <v>0</v>
      </c>
      <c r="J416" s="107"/>
      <c r="K416" s="29">
        <f t="shared" si="66"/>
        <v>0</v>
      </c>
      <c r="L416" s="30">
        <f t="shared" si="67"/>
        <v>0</v>
      </c>
      <c r="M416" s="97"/>
      <c r="Z416" s="4">
        <f t="shared" si="63"/>
        <v>0</v>
      </c>
      <c r="AA416" s="4">
        <f t="shared" si="64"/>
        <v>0</v>
      </c>
      <c r="AD416" s="55"/>
      <c r="AE416" s="55"/>
      <c r="AM416" s="57"/>
      <c r="AN416" s="57"/>
      <c r="AO416" s="57"/>
      <c r="AP416"/>
    </row>
    <row r="417" spans="1:1024" x14ac:dyDescent="0.2">
      <c r="A417" s="1"/>
      <c r="B417" s="109"/>
      <c r="C417" s="87" t="s">
        <v>63</v>
      </c>
      <c r="D417" s="75" t="s">
        <v>812</v>
      </c>
      <c r="E417" s="81"/>
      <c r="F417" s="93"/>
      <c r="G417" s="94"/>
      <c r="H417" s="94"/>
      <c r="I417" s="78"/>
      <c r="J417" s="78"/>
      <c r="K417" s="79"/>
      <c r="L417" s="82"/>
      <c r="Z417" s="4">
        <f t="shared" ref="Z417" si="68">IF(B417="Ampliação",L417,0)</f>
        <v>0</v>
      </c>
      <c r="AA417" s="4">
        <f t="shared" ref="AA417" si="69">IF(B417="Reforma",L417,0)</f>
        <v>0</v>
      </c>
      <c r="AD417" s="55"/>
      <c r="AE417" s="55"/>
      <c r="AM417" s="57"/>
      <c r="AN417" s="57"/>
      <c r="AO417" s="57"/>
      <c r="AP417"/>
    </row>
    <row r="418" spans="1:1024" ht="69.75" customHeight="1" outlineLevel="1" x14ac:dyDescent="0.2">
      <c r="A418" s="2" t="str">
        <f>B418&amp;"-"&amp;COUNTIF($B$24:B418,B418)</f>
        <v>-0</v>
      </c>
      <c r="B418" s="109"/>
      <c r="C418" s="143" t="s">
        <v>813</v>
      </c>
      <c r="D418" s="149" t="s">
        <v>816</v>
      </c>
      <c r="E418" s="145" t="s">
        <v>14</v>
      </c>
      <c r="F418" s="148">
        <v>1385.01</v>
      </c>
      <c r="G418" s="106"/>
      <c r="H418" s="106"/>
      <c r="I418" s="28">
        <f t="shared" si="65"/>
        <v>0</v>
      </c>
      <c r="J418" s="107"/>
      <c r="K418" s="29">
        <f t="shared" si="66"/>
        <v>0</v>
      </c>
      <c r="L418" s="30">
        <f t="shared" si="67"/>
        <v>0</v>
      </c>
      <c r="M418" s="97"/>
      <c r="Z418" s="4">
        <f t="shared" si="63"/>
        <v>0</v>
      </c>
      <c r="AA418" s="4">
        <f t="shared" si="64"/>
        <v>0</v>
      </c>
      <c r="AD418" s="55"/>
      <c r="AE418" s="55"/>
      <c r="AM418" s="57"/>
      <c r="AN418" s="57"/>
      <c r="AO418" s="57"/>
      <c r="AP418"/>
    </row>
    <row r="419" spans="1:1024" ht="69.75" customHeight="1" outlineLevel="1" x14ac:dyDescent="0.2">
      <c r="A419" s="2" t="str">
        <f>B419&amp;"-"&amp;COUNTIF($B$24:B419,B419)</f>
        <v>-0</v>
      </c>
      <c r="B419" s="109"/>
      <c r="C419" s="143" t="s">
        <v>814</v>
      </c>
      <c r="D419" s="149" t="s">
        <v>817</v>
      </c>
      <c r="E419" s="145" t="s">
        <v>14</v>
      </c>
      <c r="F419" s="148">
        <v>1385.01</v>
      </c>
      <c r="G419" s="106"/>
      <c r="H419" s="106"/>
      <c r="I419" s="28">
        <f t="shared" si="65"/>
        <v>0</v>
      </c>
      <c r="J419" s="107"/>
      <c r="K419" s="29">
        <f t="shared" si="66"/>
        <v>0</v>
      </c>
      <c r="L419" s="30">
        <f t="shared" si="67"/>
        <v>0</v>
      </c>
      <c r="M419" s="97"/>
      <c r="Z419" s="4">
        <f t="shared" si="63"/>
        <v>0</v>
      </c>
      <c r="AA419" s="4">
        <f t="shared" si="64"/>
        <v>0</v>
      </c>
      <c r="AD419" s="55"/>
      <c r="AE419" s="55"/>
      <c r="AM419" s="57"/>
      <c r="AN419" s="57"/>
      <c r="AO419" s="57"/>
      <c r="AP419"/>
    </row>
    <row r="420" spans="1:1024" ht="69.75" customHeight="1" outlineLevel="1" thickBot="1" x14ac:dyDescent="0.25">
      <c r="A420" s="2" t="str">
        <f>B420&amp;"-"&amp;COUNTIF($B$24:B420,B420)</f>
        <v>-0</v>
      </c>
      <c r="B420" s="109"/>
      <c r="C420" s="143" t="s">
        <v>815</v>
      </c>
      <c r="D420" s="149" t="s">
        <v>818</v>
      </c>
      <c r="E420" s="150" t="s">
        <v>14</v>
      </c>
      <c r="F420" s="148">
        <v>393.18</v>
      </c>
      <c r="G420" s="106"/>
      <c r="H420" s="106"/>
      <c r="I420" s="28">
        <f t="shared" si="65"/>
        <v>0</v>
      </c>
      <c r="J420" s="107"/>
      <c r="K420" s="29">
        <f t="shared" si="66"/>
        <v>0</v>
      </c>
      <c r="L420" s="30">
        <f t="shared" si="67"/>
        <v>0</v>
      </c>
      <c r="M420" s="97"/>
      <c r="Z420" s="4">
        <f t="shared" si="63"/>
        <v>0</v>
      </c>
      <c r="AA420" s="4">
        <f t="shared" si="64"/>
        <v>0</v>
      </c>
      <c r="AD420" s="55"/>
      <c r="AE420" s="55"/>
      <c r="AM420" s="57"/>
      <c r="AN420" s="57"/>
      <c r="AO420" s="57"/>
      <c r="AP420"/>
    </row>
    <row r="421" spans="1:1024" ht="15.75" thickBot="1" x14ac:dyDescent="0.25">
      <c r="B421" s="109"/>
      <c r="C421" s="73"/>
      <c r="D421" s="53"/>
      <c r="E421" s="40"/>
      <c r="F421" s="74"/>
      <c r="G421" s="74"/>
      <c r="H421" s="74"/>
      <c r="I421" s="32"/>
      <c r="J421" s="33"/>
      <c r="K421" s="34" t="s">
        <v>9</v>
      </c>
      <c r="L421" s="34">
        <f>SUM(L418:L420,L412:L416)</f>
        <v>0</v>
      </c>
      <c r="M421" s="35" t="e">
        <f>L421/$L$535</f>
        <v>#DIV/0!</v>
      </c>
      <c r="Z421" s="4">
        <f t="shared" si="63"/>
        <v>0</v>
      </c>
      <c r="AA421" s="4">
        <f t="shared" si="64"/>
        <v>0</v>
      </c>
      <c r="AD421" s="55"/>
      <c r="AE421" s="55"/>
      <c r="AM421" s="57"/>
      <c r="AN421" s="57"/>
      <c r="AO421" s="57"/>
      <c r="AP421"/>
    </row>
    <row r="422" spans="1:1024" s="1" customFormat="1" ht="15.75" thickBot="1" x14ac:dyDescent="0.3">
      <c r="B422" s="109"/>
      <c r="C422" s="62" t="s">
        <v>66</v>
      </c>
      <c r="D422" s="63" t="s">
        <v>60</v>
      </c>
      <c r="E422" s="64"/>
      <c r="F422" s="65"/>
      <c r="G422" s="66"/>
      <c r="H422" s="66"/>
      <c r="I422" s="67"/>
      <c r="J422" s="67"/>
      <c r="K422" s="68"/>
      <c r="L422" s="69"/>
      <c r="M422" s="70"/>
      <c r="N422" s="70"/>
      <c r="O422" s="70"/>
      <c r="P422" s="70"/>
      <c r="Q422" s="70"/>
      <c r="R422" s="70"/>
      <c r="S422" s="70"/>
      <c r="T422" s="70"/>
      <c r="U422" s="70"/>
      <c r="V422" s="70"/>
      <c r="W422" s="70"/>
      <c r="X422" s="70"/>
      <c r="Y422" s="70"/>
      <c r="Z422" s="4">
        <f t="shared" si="63"/>
        <v>0</v>
      </c>
      <c r="AA422" s="4">
        <f t="shared" si="64"/>
        <v>0</v>
      </c>
      <c r="AB422" s="70"/>
      <c r="AC422" s="70"/>
      <c r="AD422" s="70"/>
      <c r="AE422" s="70"/>
      <c r="AF422" s="70"/>
      <c r="AG422" s="70"/>
      <c r="AH422" s="70"/>
      <c r="AI422" s="70"/>
      <c r="AJ422" s="70"/>
      <c r="AK422" s="70"/>
      <c r="AL422" s="70"/>
      <c r="AM422" s="72"/>
      <c r="AN422" s="72"/>
      <c r="AO422" s="72"/>
      <c r="AMF422"/>
      <c r="AMG422"/>
      <c r="AMH422"/>
      <c r="AMI422"/>
      <c r="AMJ422"/>
    </row>
    <row r="423" spans="1:1024" x14ac:dyDescent="0.2">
      <c r="A423" s="1"/>
      <c r="B423" s="109"/>
      <c r="C423" s="87" t="s">
        <v>819</v>
      </c>
      <c r="D423" s="75" t="s">
        <v>62</v>
      </c>
      <c r="E423" s="81"/>
      <c r="F423" s="93"/>
      <c r="G423" s="94"/>
      <c r="H423" s="94"/>
      <c r="I423" s="78"/>
      <c r="J423" s="78"/>
      <c r="K423" s="79"/>
      <c r="L423" s="82"/>
      <c r="Z423" s="4">
        <f t="shared" si="63"/>
        <v>0</v>
      </c>
      <c r="AA423" s="4">
        <f t="shared" si="64"/>
        <v>0</v>
      </c>
      <c r="AD423" s="55"/>
      <c r="AE423" s="55"/>
      <c r="AM423" s="57"/>
      <c r="AN423" s="57"/>
      <c r="AO423" s="57"/>
      <c r="AP423"/>
    </row>
    <row r="424" spans="1:1024" ht="31.5" customHeight="1" outlineLevel="1" x14ac:dyDescent="0.2">
      <c r="A424" s="2" t="str">
        <f>B424&amp;"-"&amp;COUNTIF($B$24:B424,B424)</f>
        <v>-0</v>
      </c>
      <c r="B424" s="109"/>
      <c r="C424" s="143" t="s">
        <v>820</v>
      </c>
      <c r="D424" s="149" t="s">
        <v>838</v>
      </c>
      <c r="E424" s="145" t="s">
        <v>182</v>
      </c>
      <c r="F424" s="148">
        <v>35.36</v>
      </c>
      <c r="G424" s="106"/>
      <c r="H424" s="106"/>
      <c r="I424" s="28">
        <f t="shared" ref="I424:I472" si="70">IF(F424&lt;&gt;"",TRUNC(G424,2)+TRUNC(H424,2),"")</f>
        <v>0</v>
      </c>
      <c r="J424" s="107"/>
      <c r="K424" s="29">
        <f t="shared" ref="K424:K472" si="71">ROUND(I424*(1+J424),2)</f>
        <v>0</v>
      </c>
      <c r="L424" s="30">
        <f t="shared" ref="L424:L472" si="72">ROUND(K424*F424,2)</f>
        <v>0</v>
      </c>
      <c r="Z424" s="4">
        <f t="shared" ref="Z424:Z513" si="73">IF(B424="Ampliação",L424,0)</f>
        <v>0</v>
      </c>
      <c r="AA424" s="4">
        <f t="shared" ref="AA424:AA513" si="74">IF(B424="Reforma",L424,0)</f>
        <v>0</v>
      </c>
      <c r="AD424" s="55"/>
      <c r="AE424" s="55"/>
      <c r="AM424" s="57"/>
      <c r="AN424" s="57"/>
      <c r="AO424" s="57"/>
      <c r="AP424"/>
    </row>
    <row r="425" spans="1:1024" ht="31.5" customHeight="1" outlineLevel="1" x14ac:dyDescent="0.2">
      <c r="A425" s="2" t="str">
        <f>B425&amp;"-"&amp;COUNTIF($B$24:B425,B425)</f>
        <v>-0</v>
      </c>
      <c r="B425" s="109"/>
      <c r="C425" s="143" t="s">
        <v>821</v>
      </c>
      <c r="D425" s="149" t="s">
        <v>839</v>
      </c>
      <c r="E425" s="150" t="s">
        <v>183</v>
      </c>
      <c r="F425" s="148">
        <v>1</v>
      </c>
      <c r="G425" s="106"/>
      <c r="H425" s="106"/>
      <c r="I425" s="28">
        <f t="shared" si="70"/>
        <v>0</v>
      </c>
      <c r="J425" s="107"/>
      <c r="K425" s="29">
        <f t="shared" si="71"/>
        <v>0</v>
      </c>
      <c r="L425" s="30">
        <f t="shared" si="72"/>
        <v>0</v>
      </c>
      <c r="Z425" s="4">
        <f t="shared" si="73"/>
        <v>0</v>
      </c>
      <c r="AA425" s="4">
        <f t="shared" si="74"/>
        <v>0</v>
      </c>
      <c r="AD425" s="55"/>
      <c r="AE425" s="55"/>
      <c r="AM425" s="57"/>
      <c r="AN425" s="57"/>
      <c r="AO425" s="57"/>
      <c r="AP425"/>
    </row>
    <row r="426" spans="1:1024" ht="31.5" customHeight="1" outlineLevel="1" x14ac:dyDescent="0.2">
      <c r="A426" s="2" t="str">
        <f>B426&amp;"-"&amp;COUNTIF($B$24:B426,B426)</f>
        <v>-0</v>
      </c>
      <c r="B426" s="109"/>
      <c r="C426" s="143" t="s">
        <v>822</v>
      </c>
      <c r="D426" s="149" t="s">
        <v>840</v>
      </c>
      <c r="E426" s="150" t="s">
        <v>183</v>
      </c>
      <c r="F426" s="148">
        <v>1</v>
      </c>
      <c r="G426" s="106"/>
      <c r="H426" s="106"/>
      <c r="I426" s="28">
        <f t="shared" si="70"/>
        <v>0</v>
      </c>
      <c r="J426" s="107"/>
      <c r="K426" s="29">
        <f t="shared" si="71"/>
        <v>0</v>
      </c>
      <c r="L426" s="30">
        <f t="shared" si="72"/>
        <v>0</v>
      </c>
      <c r="Z426" s="4">
        <f t="shared" si="73"/>
        <v>0</v>
      </c>
      <c r="AA426" s="4">
        <f t="shared" si="74"/>
        <v>0</v>
      </c>
      <c r="AD426" s="55"/>
      <c r="AE426" s="55"/>
      <c r="AM426" s="57"/>
      <c r="AN426" s="57"/>
      <c r="AO426" s="57"/>
      <c r="AP426"/>
    </row>
    <row r="427" spans="1:1024" ht="31.5" customHeight="1" outlineLevel="1" x14ac:dyDescent="0.2">
      <c r="A427" s="2" t="str">
        <f>B427&amp;"-"&amp;COUNTIF($B$24:B427,B427)</f>
        <v>-0</v>
      </c>
      <c r="B427" s="109"/>
      <c r="C427" s="143" t="s">
        <v>823</v>
      </c>
      <c r="D427" s="149" t="s">
        <v>841</v>
      </c>
      <c r="E427" s="150" t="s">
        <v>183</v>
      </c>
      <c r="F427" s="148">
        <v>3</v>
      </c>
      <c r="G427" s="106"/>
      <c r="H427" s="106"/>
      <c r="I427" s="28">
        <f t="shared" si="70"/>
        <v>0</v>
      </c>
      <c r="J427" s="107"/>
      <c r="K427" s="29">
        <f t="shared" si="71"/>
        <v>0</v>
      </c>
      <c r="L427" s="30">
        <f t="shared" si="72"/>
        <v>0</v>
      </c>
      <c r="Z427" s="4">
        <f t="shared" si="73"/>
        <v>0</v>
      </c>
      <c r="AA427" s="4">
        <f t="shared" si="74"/>
        <v>0</v>
      </c>
      <c r="AD427" s="55"/>
      <c r="AE427" s="55"/>
      <c r="AM427" s="57"/>
      <c r="AN427" s="57"/>
      <c r="AO427" s="57"/>
      <c r="AP427"/>
    </row>
    <row r="428" spans="1:1024" ht="31.5" customHeight="1" outlineLevel="1" x14ac:dyDescent="0.2">
      <c r="A428" s="2" t="str">
        <f>B428&amp;"-"&amp;COUNTIF($B$24:B428,B428)</f>
        <v>-0</v>
      </c>
      <c r="B428" s="109"/>
      <c r="C428" s="143" t="s">
        <v>824</v>
      </c>
      <c r="D428" s="149" t="s">
        <v>842</v>
      </c>
      <c r="E428" s="150" t="s">
        <v>183</v>
      </c>
      <c r="F428" s="148">
        <v>1</v>
      </c>
      <c r="G428" s="106"/>
      <c r="H428" s="106"/>
      <c r="I428" s="28">
        <f t="shared" si="70"/>
        <v>0</v>
      </c>
      <c r="J428" s="107"/>
      <c r="K428" s="29">
        <f t="shared" si="71"/>
        <v>0</v>
      </c>
      <c r="L428" s="30">
        <f t="shared" si="72"/>
        <v>0</v>
      </c>
      <c r="Z428" s="4">
        <f t="shared" si="73"/>
        <v>0</v>
      </c>
      <c r="AA428" s="4">
        <f t="shared" si="74"/>
        <v>0</v>
      </c>
      <c r="AD428" s="55"/>
      <c r="AE428" s="55"/>
      <c r="AM428" s="57"/>
      <c r="AN428" s="57"/>
      <c r="AO428" s="57"/>
      <c r="AP428"/>
    </row>
    <row r="429" spans="1:1024" ht="31.5" customHeight="1" outlineLevel="1" x14ac:dyDescent="0.2">
      <c r="A429" s="2" t="str">
        <f>B429&amp;"-"&amp;COUNTIF($B$24:B429,B429)</f>
        <v>-0</v>
      </c>
      <c r="B429" s="109"/>
      <c r="C429" s="143" t="s">
        <v>825</v>
      </c>
      <c r="D429" s="149" t="s">
        <v>843</v>
      </c>
      <c r="E429" s="145" t="s">
        <v>183</v>
      </c>
      <c r="F429" s="148">
        <v>28</v>
      </c>
      <c r="G429" s="106"/>
      <c r="H429" s="106"/>
      <c r="I429" s="28">
        <f t="shared" si="70"/>
        <v>0</v>
      </c>
      <c r="J429" s="107"/>
      <c r="K429" s="29">
        <f t="shared" si="71"/>
        <v>0</v>
      </c>
      <c r="L429" s="30">
        <f t="shared" si="72"/>
        <v>0</v>
      </c>
      <c r="Z429" s="4">
        <f t="shared" si="73"/>
        <v>0</v>
      </c>
      <c r="AA429" s="4">
        <f t="shared" si="74"/>
        <v>0</v>
      </c>
      <c r="AD429" s="55"/>
      <c r="AE429" s="55"/>
      <c r="AM429" s="57"/>
      <c r="AN429" s="57"/>
      <c r="AO429" s="57"/>
      <c r="AP429"/>
    </row>
    <row r="430" spans="1:1024" ht="31.5" customHeight="1" outlineLevel="1" x14ac:dyDescent="0.2">
      <c r="A430" s="2" t="str">
        <f>B430&amp;"-"&amp;COUNTIF($B$24:B430,B430)</f>
        <v>-0</v>
      </c>
      <c r="B430" s="109"/>
      <c r="C430" s="143" t="s">
        <v>826</v>
      </c>
      <c r="D430" s="149" t="s">
        <v>844</v>
      </c>
      <c r="E430" s="145" t="s">
        <v>183</v>
      </c>
      <c r="F430" s="148">
        <v>29</v>
      </c>
      <c r="G430" s="106"/>
      <c r="H430" s="106"/>
      <c r="I430" s="28">
        <f t="shared" si="70"/>
        <v>0</v>
      </c>
      <c r="J430" s="107"/>
      <c r="K430" s="29">
        <f t="shared" si="71"/>
        <v>0</v>
      </c>
      <c r="L430" s="30">
        <f t="shared" si="72"/>
        <v>0</v>
      </c>
      <c r="Z430" s="4">
        <f t="shared" si="73"/>
        <v>0</v>
      </c>
      <c r="AA430" s="4">
        <f t="shared" si="74"/>
        <v>0</v>
      </c>
      <c r="AD430" s="55"/>
      <c r="AE430" s="55"/>
      <c r="AM430" s="57"/>
      <c r="AN430" s="57"/>
      <c r="AO430" s="57"/>
      <c r="AP430"/>
    </row>
    <row r="431" spans="1:1024" ht="31.5" customHeight="1" outlineLevel="1" x14ac:dyDescent="0.2">
      <c r="A431" s="2" t="str">
        <f>B431&amp;"-"&amp;COUNTIF($B$24:B431,B431)</f>
        <v>-0</v>
      </c>
      <c r="B431" s="109"/>
      <c r="C431" s="143" t="s">
        <v>827</v>
      </c>
      <c r="D431" s="149" t="s">
        <v>845</v>
      </c>
      <c r="E431" s="145" t="s">
        <v>183</v>
      </c>
      <c r="F431" s="148">
        <v>1</v>
      </c>
      <c r="G431" s="106"/>
      <c r="H431" s="106"/>
      <c r="I431" s="28">
        <f t="shared" si="70"/>
        <v>0</v>
      </c>
      <c r="J431" s="107"/>
      <c r="K431" s="29">
        <f t="shared" si="71"/>
        <v>0</v>
      </c>
      <c r="L431" s="30">
        <f t="shared" si="72"/>
        <v>0</v>
      </c>
      <c r="Z431" s="4">
        <f t="shared" si="73"/>
        <v>0</v>
      </c>
      <c r="AA431" s="4">
        <f t="shared" si="74"/>
        <v>0</v>
      </c>
      <c r="AD431" s="55"/>
      <c r="AE431" s="55"/>
      <c r="AM431" s="57"/>
      <c r="AN431" s="57"/>
      <c r="AO431" s="57"/>
      <c r="AP431"/>
    </row>
    <row r="432" spans="1:1024" ht="31.5" customHeight="1" outlineLevel="1" x14ac:dyDescent="0.2">
      <c r="A432" s="2" t="str">
        <f>B432&amp;"-"&amp;COUNTIF($B$24:B432,B432)</f>
        <v>-0</v>
      </c>
      <c r="B432" s="109"/>
      <c r="C432" s="143" t="s">
        <v>828</v>
      </c>
      <c r="D432" s="149" t="s">
        <v>846</v>
      </c>
      <c r="E432" s="145" t="s">
        <v>183</v>
      </c>
      <c r="F432" s="148">
        <v>1</v>
      </c>
      <c r="G432" s="106"/>
      <c r="H432" s="106"/>
      <c r="I432" s="28">
        <f t="shared" si="70"/>
        <v>0</v>
      </c>
      <c r="J432" s="107"/>
      <c r="K432" s="29">
        <f t="shared" si="71"/>
        <v>0</v>
      </c>
      <c r="L432" s="30">
        <f t="shared" si="72"/>
        <v>0</v>
      </c>
      <c r="Z432" s="4">
        <f t="shared" si="73"/>
        <v>0</v>
      </c>
      <c r="AA432" s="4">
        <f t="shared" si="74"/>
        <v>0</v>
      </c>
      <c r="AD432" s="55"/>
      <c r="AE432" s="55"/>
      <c r="AM432" s="57"/>
      <c r="AN432" s="57"/>
      <c r="AO432" s="57"/>
      <c r="AP432"/>
    </row>
    <row r="433" spans="1:42" ht="31.5" customHeight="1" outlineLevel="1" x14ac:dyDescent="0.2">
      <c r="A433" s="2" t="str">
        <f>B433&amp;"-"&amp;COUNTIF($B$24:B433,B433)</f>
        <v>-0</v>
      </c>
      <c r="B433" s="109"/>
      <c r="C433" s="143" t="s">
        <v>829</v>
      </c>
      <c r="D433" s="149" t="s">
        <v>847</v>
      </c>
      <c r="E433" s="150" t="s">
        <v>183</v>
      </c>
      <c r="F433" s="148">
        <v>1</v>
      </c>
      <c r="G433" s="106"/>
      <c r="H433" s="106"/>
      <c r="I433" s="28">
        <f t="shared" si="70"/>
        <v>0</v>
      </c>
      <c r="J433" s="107"/>
      <c r="K433" s="29">
        <f t="shared" si="71"/>
        <v>0</v>
      </c>
      <c r="L433" s="30">
        <f t="shared" si="72"/>
        <v>0</v>
      </c>
      <c r="Z433" s="4">
        <f t="shared" si="73"/>
        <v>0</v>
      </c>
      <c r="AA433" s="4">
        <f t="shared" si="74"/>
        <v>0</v>
      </c>
      <c r="AD433" s="55"/>
      <c r="AE433" s="55"/>
      <c r="AM433" s="57"/>
      <c r="AN433" s="57"/>
      <c r="AO433" s="57"/>
      <c r="AP433"/>
    </row>
    <row r="434" spans="1:42" ht="31.5" customHeight="1" outlineLevel="1" x14ac:dyDescent="0.2">
      <c r="A434" s="2" t="str">
        <f>B434&amp;"-"&amp;COUNTIF($B$24:B434,B434)</f>
        <v>-0</v>
      </c>
      <c r="B434" s="109"/>
      <c r="C434" s="143" t="s">
        <v>830</v>
      </c>
      <c r="D434" s="149" t="s">
        <v>848</v>
      </c>
      <c r="E434" s="150" t="s">
        <v>183</v>
      </c>
      <c r="F434" s="148">
        <v>1</v>
      </c>
      <c r="G434" s="106"/>
      <c r="H434" s="106"/>
      <c r="I434" s="28">
        <f t="shared" si="70"/>
        <v>0</v>
      </c>
      <c r="J434" s="107"/>
      <c r="K434" s="29">
        <f t="shared" si="71"/>
        <v>0</v>
      </c>
      <c r="L434" s="30">
        <f t="shared" si="72"/>
        <v>0</v>
      </c>
      <c r="Z434" s="4">
        <f t="shared" si="73"/>
        <v>0</v>
      </c>
      <c r="AA434" s="4">
        <f t="shared" si="74"/>
        <v>0</v>
      </c>
      <c r="AD434" s="55"/>
      <c r="AE434" s="55"/>
      <c r="AM434" s="57"/>
      <c r="AN434" s="57"/>
      <c r="AO434" s="57"/>
      <c r="AP434"/>
    </row>
    <row r="435" spans="1:42" ht="31.5" customHeight="1" outlineLevel="1" x14ac:dyDescent="0.2">
      <c r="A435" s="2" t="str">
        <f>B435&amp;"-"&amp;COUNTIF($B$24:B435,B435)</f>
        <v>-0</v>
      </c>
      <c r="B435" s="109"/>
      <c r="C435" s="143" t="s">
        <v>831</v>
      </c>
      <c r="D435" s="149" t="s">
        <v>849</v>
      </c>
      <c r="E435" s="150" t="s">
        <v>183</v>
      </c>
      <c r="F435" s="148">
        <v>1</v>
      </c>
      <c r="G435" s="106"/>
      <c r="H435" s="106"/>
      <c r="I435" s="28">
        <f t="shared" si="70"/>
        <v>0</v>
      </c>
      <c r="J435" s="107"/>
      <c r="K435" s="29">
        <f t="shared" si="71"/>
        <v>0</v>
      </c>
      <c r="L435" s="30">
        <f t="shared" si="72"/>
        <v>0</v>
      </c>
      <c r="Z435" s="4">
        <f t="shared" si="73"/>
        <v>0</v>
      </c>
      <c r="AA435" s="4">
        <f t="shared" si="74"/>
        <v>0</v>
      </c>
      <c r="AD435" s="55"/>
      <c r="AE435" s="55"/>
      <c r="AM435" s="57"/>
      <c r="AN435" s="57"/>
      <c r="AO435" s="57"/>
      <c r="AP435"/>
    </row>
    <row r="436" spans="1:42" ht="31.5" customHeight="1" outlineLevel="1" x14ac:dyDescent="0.2">
      <c r="A436" s="2" t="str">
        <f>B436&amp;"-"&amp;COUNTIF($B$24:B436,B436)</f>
        <v>-0</v>
      </c>
      <c r="B436" s="109"/>
      <c r="C436" s="143" t="s">
        <v>832</v>
      </c>
      <c r="D436" s="149" t="s">
        <v>850</v>
      </c>
      <c r="E436" s="150" t="s">
        <v>183</v>
      </c>
      <c r="F436" s="148">
        <v>1</v>
      </c>
      <c r="G436" s="106"/>
      <c r="H436" s="106"/>
      <c r="I436" s="28">
        <f t="shared" si="70"/>
        <v>0</v>
      </c>
      <c r="J436" s="107"/>
      <c r="K436" s="29">
        <f t="shared" si="71"/>
        <v>0</v>
      </c>
      <c r="L436" s="30">
        <f t="shared" si="72"/>
        <v>0</v>
      </c>
      <c r="Z436" s="4">
        <f t="shared" si="73"/>
        <v>0</v>
      </c>
      <c r="AA436" s="4">
        <f t="shared" si="74"/>
        <v>0</v>
      </c>
      <c r="AD436" s="55"/>
      <c r="AE436" s="55"/>
      <c r="AM436" s="57"/>
      <c r="AN436" s="57"/>
      <c r="AO436" s="57"/>
      <c r="AP436"/>
    </row>
    <row r="437" spans="1:42" ht="31.5" customHeight="1" outlineLevel="1" x14ac:dyDescent="0.2">
      <c r="A437" s="2" t="str">
        <f>B437&amp;"-"&amp;COUNTIF($B$24:B437,B437)</f>
        <v>-0</v>
      </c>
      <c r="B437" s="109"/>
      <c r="C437" s="143" t="s">
        <v>833</v>
      </c>
      <c r="D437" s="149" t="s">
        <v>851</v>
      </c>
      <c r="E437" s="150" t="s">
        <v>183</v>
      </c>
      <c r="F437" s="148">
        <v>1</v>
      </c>
      <c r="G437" s="106"/>
      <c r="H437" s="106"/>
      <c r="I437" s="28">
        <f t="shared" si="70"/>
        <v>0</v>
      </c>
      <c r="J437" s="107"/>
      <c r="K437" s="29">
        <f t="shared" si="71"/>
        <v>0</v>
      </c>
      <c r="L437" s="30">
        <f t="shared" si="72"/>
        <v>0</v>
      </c>
      <c r="Z437" s="4">
        <f t="shared" si="73"/>
        <v>0</v>
      </c>
      <c r="AA437" s="4">
        <f t="shared" si="74"/>
        <v>0</v>
      </c>
      <c r="AD437" s="55"/>
      <c r="AE437" s="55"/>
      <c r="AM437" s="57"/>
      <c r="AN437" s="57"/>
      <c r="AO437" s="57"/>
      <c r="AP437"/>
    </row>
    <row r="438" spans="1:42" ht="31.5" customHeight="1" outlineLevel="1" x14ac:dyDescent="0.2">
      <c r="A438" s="2" t="str">
        <f>B438&amp;"-"&amp;COUNTIF($B$24:B438,B438)</f>
        <v>-0</v>
      </c>
      <c r="B438" s="109"/>
      <c r="C438" s="143" t="s">
        <v>834</v>
      </c>
      <c r="D438" s="149" t="s">
        <v>852</v>
      </c>
      <c r="E438" s="150" t="s">
        <v>183</v>
      </c>
      <c r="F438" s="148">
        <v>1</v>
      </c>
      <c r="G438" s="106"/>
      <c r="H438" s="106"/>
      <c r="I438" s="28">
        <f t="shared" si="70"/>
        <v>0</v>
      </c>
      <c r="J438" s="107"/>
      <c r="K438" s="29">
        <f t="shared" si="71"/>
        <v>0</v>
      </c>
      <c r="L438" s="30">
        <f t="shared" si="72"/>
        <v>0</v>
      </c>
      <c r="Z438" s="4">
        <f t="shared" si="73"/>
        <v>0</v>
      </c>
      <c r="AA438" s="4">
        <f t="shared" si="74"/>
        <v>0</v>
      </c>
      <c r="AD438" s="55"/>
      <c r="AE438" s="55"/>
      <c r="AO438" s="57"/>
      <c r="AP438"/>
    </row>
    <row r="439" spans="1:42" ht="31.5" customHeight="1" outlineLevel="1" x14ac:dyDescent="0.2">
      <c r="A439" s="2" t="str">
        <f>B439&amp;"-"&amp;COUNTIF($B$24:B439,B439)</f>
        <v>-0</v>
      </c>
      <c r="B439" s="109"/>
      <c r="C439" s="143" t="s">
        <v>835</v>
      </c>
      <c r="D439" s="149" t="s">
        <v>853</v>
      </c>
      <c r="E439" s="150" t="s">
        <v>183</v>
      </c>
      <c r="F439" s="148">
        <v>16</v>
      </c>
      <c r="G439" s="106"/>
      <c r="H439" s="106"/>
      <c r="I439" s="28">
        <f t="shared" si="70"/>
        <v>0</v>
      </c>
      <c r="J439" s="107"/>
      <c r="K439" s="29">
        <f t="shared" si="71"/>
        <v>0</v>
      </c>
      <c r="L439" s="30">
        <f t="shared" si="72"/>
        <v>0</v>
      </c>
      <c r="Z439" s="4">
        <f t="shared" si="73"/>
        <v>0</v>
      </c>
      <c r="AA439" s="4">
        <f t="shared" si="74"/>
        <v>0</v>
      </c>
      <c r="AD439" s="55"/>
      <c r="AE439" s="55"/>
      <c r="AO439" s="57"/>
      <c r="AP439"/>
    </row>
    <row r="440" spans="1:42" ht="31.5" customHeight="1" outlineLevel="1" x14ac:dyDescent="0.2">
      <c r="A440" s="2" t="str">
        <f>B440&amp;"-"&amp;COUNTIF($B$24:B440,B440)</f>
        <v>-0</v>
      </c>
      <c r="B440" s="109"/>
      <c r="C440" s="143" t="s">
        <v>836</v>
      </c>
      <c r="D440" s="149" t="s">
        <v>854</v>
      </c>
      <c r="E440" s="145" t="s">
        <v>14</v>
      </c>
      <c r="F440" s="148">
        <v>17.100000000000001</v>
      </c>
      <c r="G440" s="106"/>
      <c r="H440" s="106"/>
      <c r="I440" s="28">
        <f t="shared" si="70"/>
        <v>0</v>
      </c>
      <c r="J440" s="107"/>
      <c r="K440" s="29">
        <f t="shared" si="71"/>
        <v>0</v>
      </c>
      <c r="L440" s="30">
        <f t="shared" si="72"/>
        <v>0</v>
      </c>
      <c r="Z440" s="4">
        <f t="shared" si="73"/>
        <v>0</v>
      </c>
      <c r="AA440" s="4">
        <f t="shared" si="74"/>
        <v>0</v>
      </c>
      <c r="AD440" s="55"/>
      <c r="AE440" s="55"/>
      <c r="AO440" s="57"/>
      <c r="AP440"/>
    </row>
    <row r="441" spans="1:42" ht="31.5" customHeight="1" outlineLevel="1" x14ac:dyDescent="0.2">
      <c r="A441" s="2" t="str">
        <f>B441&amp;"-"&amp;COUNTIF($B$24:B441,B441)</f>
        <v>-0</v>
      </c>
      <c r="B441" s="109"/>
      <c r="C441" s="143" t="s">
        <v>837</v>
      </c>
      <c r="D441" s="149" t="s">
        <v>855</v>
      </c>
      <c r="E441" s="150" t="s">
        <v>183</v>
      </c>
      <c r="F441" s="148">
        <v>1</v>
      </c>
      <c r="G441" s="106"/>
      <c r="H441" s="106"/>
      <c r="I441" s="28">
        <f t="shared" si="70"/>
        <v>0</v>
      </c>
      <c r="J441" s="107"/>
      <c r="K441" s="29">
        <f t="shared" si="71"/>
        <v>0</v>
      </c>
      <c r="L441" s="30">
        <f t="shared" si="72"/>
        <v>0</v>
      </c>
      <c r="Z441" s="4">
        <f t="shared" si="73"/>
        <v>0</v>
      </c>
      <c r="AA441" s="4">
        <f t="shared" si="74"/>
        <v>0</v>
      </c>
      <c r="AD441" s="55"/>
      <c r="AE441" s="55"/>
      <c r="AO441" s="57"/>
      <c r="AP441"/>
    </row>
    <row r="442" spans="1:42" x14ac:dyDescent="0.2">
      <c r="A442" s="1"/>
      <c r="B442" s="109"/>
      <c r="C442" s="87" t="s">
        <v>856</v>
      </c>
      <c r="D442" s="75" t="s">
        <v>64</v>
      </c>
      <c r="E442" s="81"/>
      <c r="F442" s="93"/>
      <c r="G442" s="94"/>
      <c r="H442" s="94"/>
      <c r="I442" s="78"/>
      <c r="J442" s="78"/>
      <c r="K442" s="79"/>
      <c r="L442" s="82"/>
      <c r="Z442" s="4">
        <f t="shared" si="73"/>
        <v>0</v>
      </c>
      <c r="AA442" s="4">
        <f t="shared" si="74"/>
        <v>0</v>
      </c>
      <c r="AD442" s="55"/>
      <c r="AE442" s="55"/>
      <c r="AM442" s="57"/>
      <c r="AN442" s="57"/>
      <c r="AO442" s="57"/>
      <c r="AP442"/>
    </row>
    <row r="443" spans="1:42" ht="48.75" customHeight="1" outlineLevel="1" x14ac:dyDescent="0.2">
      <c r="A443" s="2" t="str">
        <f>B443&amp;"-"&amp;COUNTIF($B$24:B443,B443)</f>
        <v>-0</v>
      </c>
      <c r="B443" s="109"/>
      <c r="C443" s="143" t="s">
        <v>857</v>
      </c>
      <c r="D443" s="149" t="s">
        <v>859</v>
      </c>
      <c r="E443" s="150" t="s">
        <v>14</v>
      </c>
      <c r="F443" s="148">
        <v>25</v>
      </c>
      <c r="G443" s="106"/>
      <c r="H443" s="106"/>
      <c r="I443" s="28">
        <f t="shared" si="70"/>
        <v>0</v>
      </c>
      <c r="J443" s="107"/>
      <c r="K443" s="29">
        <f t="shared" si="71"/>
        <v>0</v>
      </c>
      <c r="L443" s="30">
        <f t="shared" si="72"/>
        <v>0</v>
      </c>
      <c r="Z443" s="4">
        <f t="shared" si="73"/>
        <v>0</v>
      </c>
      <c r="AA443" s="4">
        <f t="shared" si="74"/>
        <v>0</v>
      </c>
      <c r="AD443" s="55"/>
      <c r="AE443" s="55"/>
      <c r="AO443" s="57"/>
      <c r="AP443"/>
    </row>
    <row r="444" spans="1:42" ht="47.25" customHeight="1" outlineLevel="1" x14ac:dyDescent="0.2">
      <c r="A444" s="2" t="str">
        <f>B444&amp;"-"&amp;COUNTIF($B$24:B444,B444)</f>
        <v>-0</v>
      </c>
      <c r="B444" s="109"/>
      <c r="C444" s="143" t="s">
        <v>858</v>
      </c>
      <c r="D444" s="149" t="s">
        <v>860</v>
      </c>
      <c r="E444" s="150" t="s">
        <v>183</v>
      </c>
      <c r="F444" s="148">
        <v>1</v>
      </c>
      <c r="G444" s="106"/>
      <c r="H444" s="106"/>
      <c r="I444" s="28">
        <f t="shared" si="70"/>
        <v>0</v>
      </c>
      <c r="J444" s="107"/>
      <c r="K444" s="29">
        <f t="shared" si="71"/>
        <v>0</v>
      </c>
      <c r="L444" s="30">
        <f t="shared" si="72"/>
        <v>0</v>
      </c>
      <c r="Z444" s="4">
        <f t="shared" si="73"/>
        <v>0</v>
      </c>
      <c r="AA444" s="4">
        <f t="shared" si="74"/>
        <v>0</v>
      </c>
      <c r="AD444" s="55"/>
      <c r="AE444" s="55"/>
      <c r="AO444" s="57"/>
      <c r="AP444"/>
    </row>
    <row r="445" spans="1:42" x14ac:dyDescent="0.2">
      <c r="A445" s="1"/>
      <c r="B445" s="109"/>
      <c r="C445" s="87" t="s">
        <v>862</v>
      </c>
      <c r="D445" s="75" t="s">
        <v>861</v>
      </c>
      <c r="E445" s="81"/>
      <c r="F445" s="93"/>
      <c r="G445" s="94"/>
      <c r="H445" s="94"/>
      <c r="I445" s="78"/>
      <c r="J445" s="78"/>
      <c r="K445" s="79"/>
      <c r="L445" s="82"/>
      <c r="Z445" s="4">
        <f t="shared" ref="Z445" si="75">IF(B445="Ampliação",L445,0)</f>
        <v>0</v>
      </c>
      <c r="AA445" s="4">
        <f t="shared" ref="AA445" si="76">IF(B445="Reforma",L445,0)</f>
        <v>0</v>
      </c>
      <c r="AD445" s="55"/>
      <c r="AE445" s="55"/>
      <c r="AM445" s="57"/>
      <c r="AN445" s="57"/>
      <c r="AO445" s="57"/>
      <c r="AP445"/>
    </row>
    <row r="446" spans="1:42" ht="45.75" customHeight="1" outlineLevel="1" x14ac:dyDescent="0.2">
      <c r="A446" s="2" t="str">
        <f>B446&amp;"-"&amp;COUNTIF($B$24:B446,B446)</f>
        <v>-0</v>
      </c>
      <c r="B446" s="109"/>
      <c r="C446" s="143" t="s">
        <v>863</v>
      </c>
      <c r="D446" s="149" t="s">
        <v>865</v>
      </c>
      <c r="E446" s="150" t="s">
        <v>182</v>
      </c>
      <c r="F446" s="148">
        <v>7.35</v>
      </c>
      <c r="G446" s="106"/>
      <c r="H446" s="106"/>
      <c r="I446" s="28">
        <f t="shared" si="70"/>
        <v>0</v>
      </c>
      <c r="J446" s="107"/>
      <c r="K446" s="29">
        <f t="shared" si="71"/>
        <v>0</v>
      </c>
      <c r="L446" s="30">
        <f t="shared" si="72"/>
        <v>0</v>
      </c>
      <c r="Z446" s="4">
        <f t="shared" si="73"/>
        <v>0</v>
      </c>
      <c r="AA446" s="4">
        <f t="shared" si="74"/>
        <v>0</v>
      </c>
      <c r="AD446" s="55"/>
      <c r="AE446" s="55"/>
      <c r="AO446" s="57"/>
      <c r="AP446"/>
    </row>
    <row r="447" spans="1:42" ht="36" customHeight="1" outlineLevel="1" x14ac:dyDescent="0.2">
      <c r="A447" s="2" t="str">
        <f>B447&amp;"-"&amp;COUNTIF($B$24:B447,B447)</f>
        <v>-0</v>
      </c>
      <c r="B447" s="109"/>
      <c r="C447" s="143" t="s">
        <v>864</v>
      </c>
      <c r="D447" s="149" t="s">
        <v>866</v>
      </c>
      <c r="E447" s="150" t="s">
        <v>182</v>
      </c>
      <c r="F447" s="148">
        <v>35.1</v>
      </c>
      <c r="G447" s="106"/>
      <c r="H447" s="106"/>
      <c r="I447" s="28">
        <f t="shared" si="70"/>
        <v>0</v>
      </c>
      <c r="J447" s="107"/>
      <c r="K447" s="29">
        <f t="shared" si="71"/>
        <v>0</v>
      </c>
      <c r="L447" s="30">
        <f t="shared" si="72"/>
        <v>0</v>
      </c>
      <c r="Z447" s="4">
        <f t="shared" si="73"/>
        <v>0</v>
      </c>
      <c r="AA447" s="4">
        <f t="shared" si="74"/>
        <v>0</v>
      </c>
      <c r="AD447" s="55"/>
      <c r="AE447" s="55"/>
      <c r="AO447" s="57"/>
      <c r="AP447"/>
    </row>
    <row r="448" spans="1:42" x14ac:dyDescent="0.2">
      <c r="A448" s="1"/>
      <c r="B448" s="109"/>
      <c r="C448" s="87" t="s">
        <v>915</v>
      </c>
      <c r="D448" s="75" t="s">
        <v>65</v>
      </c>
      <c r="E448" s="81"/>
      <c r="F448" s="93"/>
      <c r="G448" s="94"/>
      <c r="H448" s="94"/>
      <c r="I448" s="78"/>
      <c r="J448" s="78"/>
      <c r="K448" s="79"/>
      <c r="L448" s="82"/>
      <c r="Z448" s="4">
        <f t="shared" si="73"/>
        <v>0</v>
      </c>
      <c r="AA448" s="4">
        <f t="shared" si="74"/>
        <v>0</v>
      </c>
      <c r="AD448" s="55"/>
      <c r="AE448" s="55"/>
      <c r="AM448" s="57"/>
      <c r="AN448" s="57"/>
      <c r="AO448" s="57"/>
      <c r="AP448"/>
    </row>
    <row r="449" spans="1:42" ht="33.75" customHeight="1" outlineLevel="1" x14ac:dyDescent="0.2">
      <c r="A449" s="2" t="str">
        <f>B449&amp;"-"&amp;COUNTIF($B$24:B449,B449)</f>
        <v>-0</v>
      </c>
      <c r="B449" s="109"/>
      <c r="C449" s="143" t="s">
        <v>867</v>
      </c>
      <c r="D449" s="149" t="s">
        <v>891</v>
      </c>
      <c r="E449" s="150" t="s">
        <v>182</v>
      </c>
      <c r="F449" s="148">
        <v>164.8</v>
      </c>
      <c r="G449" s="106"/>
      <c r="H449" s="106"/>
      <c r="I449" s="28">
        <f t="shared" si="70"/>
        <v>0</v>
      </c>
      <c r="J449" s="107"/>
      <c r="K449" s="29">
        <f t="shared" si="71"/>
        <v>0</v>
      </c>
      <c r="L449" s="30">
        <f t="shared" si="72"/>
        <v>0</v>
      </c>
      <c r="Z449" s="4">
        <f t="shared" si="73"/>
        <v>0</v>
      </c>
      <c r="AA449" s="4">
        <f t="shared" si="74"/>
        <v>0</v>
      </c>
      <c r="AD449" s="55"/>
      <c r="AE449" s="55"/>
      <c r="AM449" s="57"/>
      <c r="AN449" s="57"/>
      <c r="AO449" s="57"/>
      <c r="AP449"/>
    </row>
    <row r="450" spans="1:42" ht="33.75" customHeight="1" outlineLevel="1" x14ac:dyDescent="0.2">
      <c r="A450" s="2"/>
      <c r="B450" s="109"/>
      <c r="C450" s="143" t="s">
        <v>868</v>
      </c>
      <c r="D450" s="149" t="s">
        <v>892</v>
      </c>
      <c r="E450" s="150" t="s">
        <v>182</v>
      </c>
      <c r="F450" s="148">
        <v>2.95</v>
      </c>
      <c r="G450" s="106"/>
      <c r="H450" s="106"/>
      <c r="I450" s="28">
        <f t="shared" si="70"/>
        <v>0</v>
      </c>
      <c r="J450" s="107"/>
      <c r="K450" s="29">
        <f t="shared" si="71"/>
        <v>0</v>
      </c>
      <c r="L450" s="30">
        <f t="shared" si="72"/>
        <v>0</v>
      </c>
      <c r="Z450" s="4"/>
      <c r="AA450" s="4"/>
      <c r="AD450" s="55"/>
      <c r="AE450" s="55"/>
      <c r="AM450" s="57"/>
      <c r="AN450" s="57"/>
      <c r="AO450" s="57"/>
      <c r="AP450"/>
    </row>
    <row r="451" spans="1:42" ht="33.75" customHeight="1" outlineLevel="1" x14ac:dyDescent="0.2">
      <c r="A451" s="2"/>
      <c r="B451" s="109"/>
      <c r="C451" s="143" t="s">
        <v>869</v>
      </c>
      <c r="D451" s="149" t="s">
        <v>893</v>
      </c>
      <c r="E451" s="150" t="s">
        <v>183</v>
      </c>
      <c r="F451" s="148">
        <v>16</v>
      </c>
      <c r="G451" s="106"/>
      <c r="H451" s="106"/>
      <c r="I451" s="28">
        <f t="shared" si="70"/>
        <v>0</v>
      </c>
      <c r="J451" s="107"/>
      <c r="K451" s="29">
        <f t="shared" si="71"/>
        <v>0</v>
      </c>
      <c r="L451" s="30">
        <f t="shared" si="72"/>
        <v>0</v>
      </c>
      <c r="Z451" s="4"/>
      <c r="AA451" s="4"/>
      <c r="AD451" s="55"/>
      <c r="AE451" s="55"/>
      <c r="AM451" s="57"/>
      <c r="AN451" s="57"/>
      <c r="AO451" s="57"/>
      <c r="AP451"/>
    </row>
    <row r="452" spans="1:42" ht="33.75" customHeight="1" outlineLevel="1" x14ac:dyDescent="0.2">
      <c r="A452" s="2"/>
      <c r="B452" s="109"/>
      <c r="C452" s="143" t="s">
        <v>870</v>
      </c>
      <c r="D452" s="149" t="s">
        <v>894</v>
      </c>
      <c r="E452" s="150" t="s">
        <v>183</v>
      </c>
      <c r="F452" s="148">
        <v>12</v>
      </c>
      <c r="G452" s="106"/>
      <c r="H452" s="106"/>
      <c r="I452" s="28">
        <f t="shared" si="70"/>
        <v>0</v>
      </c>
      <c r="J452" s="107"/>
      <c r="K452" s="29">
        <f t="shared" si="71"/>
        <v>0</v>
      </c>
      <c r="L452" s="30">
        <f t="shared" si="72"/>
        <v>0</v>
      </c>
      <c r="Z452" s="4"/>
      <c r="AA452" s="4"/>
      <c r="AD452" s="55"/>
      <c r="AE452" s="55"/>
      <c r="AM452" s="57"/>
      <c r="AN452" s="57"/>
      <c r="AO452" s="57"/>
      <c r="AP452"/>
    </row>
    <row r="453" spans="1:42" ht="33.75" customHeight="1" outlineLevel="1" x14ac:dyDescent="0.2">
      <c r="A453" s="2"/>
      <c r="B453" s="109"/>
      <c r="C453" s="143" t="s">
        <v>871</v>
      </c>
      <c r="D453" s="149" t="s">
        <v>895</v>
      </c>
      <c r="E453" s="150" t="s">
        <v>183</v>
      </c>
      <c r="F453" s="148">
        <v>9</v>
      </c>
      <c r="G453" s="106"/>
      <c r="H453" s="106"/>
      <c r="I453" s="28">
        <f t="shared" si="70"/>
        <v>0</v>
      </c>
      <c r="J453" s="107"/>
      <c r="K453" s="29">
        <f t="shared" si="71"/>
        <v>0</v>
      </c>
      <c r="L453" s="30">
        <f t="shared" si="72"/>
        <v>0</v>
      </c>
      <c r="Z453" s="4"/>
      <c r="AA453" s="4"/>
      <c r="AD453" s="55"/>
      <c r="AE453" s="55"/>
      <c r="AM453" s="57"/>
      <c r="AN453" s="57"/>
      <c r="AO453" s="57"/>
      <c r="AP453"/>
    </row>
    <row r="454" spans="1:42" ht="33.75" customHeight="1" outlineLevel="1" x14ac:dyDescent="0.2">
      <c r="A454" s="2"/>
      <c r="B454" s="109"/>
      <c r="C454" s="143" t="s">
        <v>872</v>
      </c>
      <c r="D454" s="149" t="s">
        <v>896</v>
      </c>
      <c r="E454" s="150" t="s">
        <v>183</v>
      </c>
      <c r="F454" s="148">
        <v>6</v>
      </c>
      <c r="G454" s="106"/>
      <c r="H454" s="106"/>
      <c r="I454" s="28">
        <f t="shared" si="70"/>
        <v>0</v>
      </c>
      <c r="J454" s="107"/>
      <c r="K454" s="29">
        <f t="shared" si="71"/>
        <v>0</v>
      </c>
      <c r="L454" s="30">
        <f t="shared" si="72"/>
        <v>0</v>
      </c>
      <c r="Z454" s="4"/>
      <c r="AA454" s="4"/>
      <c r="AD454" s="55"/>
      <c r="AE454" s="55"/>
      <c r="AM454" s="57"/>
      <c r="AN454" s="57"/>
      <c r="AO454" s="57"/>
      <c r="AP454"/>
    </row>
    <row r="455" spans="1:42" ht="33.75" customHeight="1" outlineLevel="1" x14ac:dyDescent="0.2">
      <c r="A455" s="2"/>
      <c r="B455" s="109"/>
      <c r="C455" s="143" t="s">
        <v>873</v>
      </c>
      <c r="D455" s="149" t="s">
        <v>897</v>
      </c>
      <c r="E455" s="150" t="s">
        <v>183</v>
      </c>
      <c r="F455" s="148">
        <v>4</v>
      </c>
      <c r="G455" s="106"/>
      <c r="H455" s="106"/>
      <c r="I455" s="28">
        <f t="shared" si="70"/>
        <v>0</v>
      </c>
      <c r="J455" s="107"/>
      <c r="K455" s="29">
        <f t="shared" si="71"/>
        <v>0</v>
      </c>
      <c r="L455" s="30">
        <f t="shared" si="72"/>
        <v>0</v>
      </c>
      <c r="Z455" s="4"/>
      <c r="AA455" s="4"/>
      <c r="AD455" s="55"/>
      <c r="AE455" s="55"/>
      <c r="AM455" s="57"/>
      <c r="AN455" s="57"/>
      <c r="AO455" s="57"/>
      <c r="AP455"/>
    </row>
    <row r="456" spans="1:42" ht="33.75" customHeight="1" outlineLevel="1" x14ac:dyDescent="0.2">
      <c r="A456" s="2"/>
      <c r="B456" s="109"/>
      <c r="C456" s="143" t="s">
        <v>874</v>
      </c>
      <c r="D456" s="149" t="s">
        <v>898</v>
      </c>
      <c r="E456" s="150" t="s">
        <v>183</v>
      </c>
      <c r="F456" s="148">
        <v>4</v>
      </c>
      <c r="G456" s="106"/>
      <c r="H456" s="106"/>
      <c r="I456" s="28">
        <f t="shared" si="70"/>
        <v>0</v>
      </c>
      <c r="J456" s="107"/>
      <c r="K456" s="29">
        <f t="shared" si="71"/>
        <v>0</v>
      </c>
      <c r="L456" s="30">
        <f t="shared" si="72"/>
        <v>0</v>
      </c>
      <c r="Z456" s="4"/>
      <c r="AA456" s="4"/>
      <c r="AD456" s="55"/>
      <c r="AE456" s="55"/>
      <c r="AM456" s="57"/>
      <c r="AN456" s="57"/>
      <c r="AO456" s="57"/>
      <c r="AP456"/>
    </row>
    <row r="457" spans="1:42" ht="33.75" customHeight="1" outlineLevel="1" x14ac:dyDescent="0.2">
      <c r="A457" s="2"/>
      <c r="B457" s="109"/>
      <c r="C457" s="143" t="s">
        <v>875</v>
      </c>
      <c r="D457" s="149" t="s">
        <v>899</v>
      </c>
      <c r="E457" s="150" t="s">
        <v>183</v>
      </c>
      <c r="F457" s="148">
        <v>11</v>
      </c>
      <c r="G457" s="106"/>
      <c r="H457" s="106"/>
      <c r="I457" s="28">
        <f t="shared" si="70"/>
        <v>0</v>
      </c>
      <c r="J457" s="107"/>
      <c r="K457" s="29">
        <f t="shared" si="71"/>
        <v>0</v>
      </c>
      <c r="L457" s="30">
        <f t="shared" si="72"/>
        <v>0</v>
      </c>
      <c r="Z457" s="4"/>
      <c r="AA457" s="4"/>
      <c r="AD457" s="55"/>
      <c r="AE457" s="55"/>
      <c r="AM457" s="57"/>
      <c r="AN457" s="57"/>
      <c r="AO457" s="57"/>
      <c r="AP457"/>
    </row>
    <row r="458" spans="1:42" ht="33.75" customHeight="1" outlineLevel="1" x14ac:dyDescent="0.2">
      <c r="A458" s="2"/>
      <c r="B458" s="109"/>
      <c r="C458" s="143" t="s">
        <v>876</v>
      </c>
      <c r="D458" s="149" t="s">
        <v>900</v>
      </c>
      <c r="E458" s="150" t="s">
        <v>183</v>
      </c>
      <c r="F458" s="148">
        <v>4</v>
      </c>
      <c r="G458" s="106"/>
      <c r="H458" s="106"/>
      <c r="I458" s="28">
        <f t="shared" si="70"/>
        <v>0</v>
      </c>
      <c r="J458" s="107"/>
      <c r="K458" s="29">
        <f t="shared" si="71"/>
        <v>0</v>
      </c>
      <c r="L458" s="30">
        <f t="shared" si="72"/>
        <v>0</v>
      </c>
      <c r="Z458" s="4"/>
      <c r="AA458" s="4"/>
      <c r="AD458" s="55"/>
      <c r="AE458" s="55"/>
      <c r="AM458" s="57"/>
      <c r="AN458" s="57"/>
      <c r="AO458" s="57"/>
      <c r="AP458"/>
    </row>
    <row r="459" spans="1:42" ht="33.75" customHeight="1" outlineLevel="1" x14ac:dyDescent="0.2">
      <c r="A459" s="2"/>
      <c r="B459" s="109"/>
      <c r="C459" s="143" t="s">
        <v>877</v>
      </c>
      <c r="D459" s="149" t="s">
        <v>901</v>
      </c>
      <c r="E459" s="150" t="s">
        <v>183</v>
      </c>
      <c r="F459" s="148">
        <v>4</v>
      </c>
      <c r="G459" s="106"/>
      <c r="H459" s="106"/>
      <c r="I459" s="28">
        <f t="shared" si="70"/>
        <v>0</v>
      </c>
      <c r="J459" s="107"/>
      <c r="K459" s="29">
        <f t="shared" si="71"/>
        <v>0</v>
      </c>
      <c r="L459" s="30">
        <f t="shared" si="72"/>
        <v>0</v>
      </c>
      <c r="Z459" s="4"/>
      <c r="AA459" s="4"/>
      <c r="AD459" s="55"/>
      <c r="AE459" s="55"/>
      <c r="AM459" s="57"/>
      <c r="AN459" s="57"/>
      <c r="AO459" s="57"/>
      <c r="AP459"/>
    </row>
    <row r="460" spans="1:42" ht="33.75" customHeight="1" outlineLevel="1" x14ac:dyDescent="0.2">
      <c r="A460" s="2"/>
      <c r="B460" s="109"/>
      <c r="C460" s="143" t="s">
        <v>878</v>
      </c>
      <c r="D460" s="149" t="s">
        <v>902</v>
      </c>
      <c r="E460" s="150" t="s">
        <v>183</v>
      </c>
      <c r="F460" s="148">
        <v>2</v>
      </c>
      <c r="G460" s="106"/>
      <c r="H460" s="106"/>
      <c r="I460" s="28">
        <f t="shared" si="70"/>
        <v>0</v>
      </c>
      <c r="J460" s="107"/>
      <c r="K460" s="29">
        <f t="shared" si="71"/>
        <v>0</v>
      </c>
      <c r="L460" s="30">
        <f t="shared" si="72"/>
        <v>0</v>
      </c>
      <c r="Z460" s="4"/>
      <c r="AA460" s="4"/>
      <c r="AD460" s="55"/>
      <c r="AE460" s="55"/>
      <c r="AM460" s="57"/>
      <c r="AN460" s="57"/>
      <c r="AO460" s="57"/>
      <c r="AP460"/>
    </row>
    <row r="461" spans="1:42" ht="33.75" customHeight="1" outlineLevel="1" x14ac:dyDescent="0.2">
      <c r="A461" s="2"/>
      <c r="B461" s="109"/>
      <c r="C461" s="143" t="s">
        <v>879</v>
      </c>
      <c r="D461" s="149" t="s">
        <v>903</v>
      </c>
      <c r="E461" s="150" t="s">
        <v>183</v>
      </c>
      <c r="F461" s="148">
        <v>2</v>
      </c>
      <c r="G461" s="106"/>
      <c r="H461" s="106"/>
      <c r="I461" s="28">
        <f t="shared" si="70"/>
        <v>0</v>
      </c>
      <c r="J461" s="107"/>
      <c r="K461" s="29">
        <f t="shared" si="71"/>
        <v>0</v>
      </c>
      <c r="L461" s="30">
        <f t="shared" si="72"/>
        <v>0</v>
      </c>
      <c r="Z461" s="4"/>
      <c r="AA461" s="4"/>
      <c r="AD461" s="55"/>
      <c r="AE461" s="55"/>
      <c r="AM461" s="57"/>
      <c r="AN461" s="57"/>
      <c r="AO461" s="57"/>
      <c r="AP461"/>
    </row>
    <row r="462" spans="1:42" ht="33.75" customHeight="1" outlineLevel="1" x14ac:dyDescent="0.2">
      <c r="A462" s="2"/>
      <c r="B462" s="109"/>
      <c r="C462" s="143" t="s">
        <v>880</v>
      </c>
      <c r="D462" s="149" t="s">
        <v>904</v>
      </c>
      <c r="E462" s="150" t="s">
        <v>183</v>
      </c>
      <c r="F462" s="148">
        <v>1</v>
      </c>
      <c r="G462" s="106"/>
      <c r="H462" s="106"/>
      <c r="I462" s="28">
        <f t="shared" si="70"/>
        <v>0</v>
      </c>
      <c r="J462" s="107"/>
      <c r="K462" s="29">
        <f t="shared" si="71"/>
        <v>0</v>
      </c>
      <c r="L462" s="30">
        <f t="shared" si="72"/>
        <v>0</v>
      </c>
      <c r="Z462" s="4"/>
      <c r="AA462" s="4"/>
      <c r="AD462" s="55"/>
      <c r="AE462" s="55"/>
      <c r="AM462" s="57"/>
      <c r="AN462" s="57"/>
      <c r="AO462" s="57"/>
      <c r="AP462"/>
    </row>
    <row r="463" spans="1:42" ht="33.75" customHeight="1" outlineLevel="1" x14ac:dyDescent="0.2">
      <c r="A463" s="2"/>
      <c r="B463" s="109"/>
      <c r="C463" s="143" t="s">
        <v>881</v>
      </c>
      <c r="D463" s="149" t="s">
        <v>905</v>
      </c>
      <c r="E463" s="150" t="s">
        <v>183</v>
      </c>
      <c r="F463" s="148">
        <v>1</v>
      </c>
      <c r="G463" s="106"/>
      <c r="H463" s="106"/>
      <c r="I463" s="28">
        <f t="shared" si="70"/>
        <v>0</v>
      </c>
      <c r="J463" s="107"/>
      <c r="K463" s="29">
        <f t="shared" si="71"/>
        <v>0</v>
      </c>
      <c r="L463" s="30">
        <f t="shared" si="72"/>
        <v>0</v>
      </c>
      <c r="Z463" s="4"/>
      <c r="AA463" s="4"/>
      <c r="AD463" s="55"/>
      <c r="AE463" s="55"/>
      <c r="AM463" s="57"/>
      <c r="AN463" s="57"/>
      <c r="AO463" s="57"/>
      <c r="AP463"/>
    </row>
    <row r="464" spans="1:42" ht="33.75" customHeight="1" outlineLevel="1" x14ac:dyDescent="0.2">
      <c r="A464" s="2"/>
      <c r="B464" s="109"/>
      <c r="C464" s="143" t="s">
        <v>882</v>
      </c>
      <c r="D464" s="149" t="s">
        <v>906</v>
      </c>
      <c r="E464" s="150" t="s">
        <v>183</v>
      </c>
      <c r="F464" s="148">
        <v>1</v>
      </c>
      <c r="G464" s="106"/>
      <c r="H464" s="106"/>
      <c r="I464" s="28">
        <f t="shared" si="70"/>
        <v>0</v>
      </c>
      <c r="J464" s="107"/>
      <c r="K464" s="29">
        <f t="shared" si="71"/>
        <v>0</v>
      </c>
      <c r="L464" s="30">
        <f t="shared" si="72"/>
        <v>0</v>
      </c>
      <c r="Z464" s="4"/>
      <c r="AA464" s="4"/>
      <c r="AD464" s="55"/>
      <c r="AE464" s="55"/>
      <c r="AM464" s="57"/>
      <c r="AN464" s="57"/>
      <c r="AO464" s="57"/>
      <c r="AP464"/>
    </row>
    <row r="465" spans="1:1024" ht="33.75" customHeight="1" outlineLevel="1" x14ac:dyDescent="0.2">
      <c r="A465" s="2"/>
      <c r="B465" s="109"/>
      <c r="C465" s="143" t="s">
        <v>883</v>
      </c>
      <c r="D465" s="149" t="s">
        <v>907</v>
      </c>
      <c r="E465" s="150" t="s">
        <v>183</v>
      </c>
      <c r="F465" s="148">
        <v>1</v>
      </c>
      <c r="G465" s="106"/>
      <c r="H465" s="106"/>
      <c r="I465" s="28">
        <f t="shared" si="70"/>
        <v>0</v>
      </c>
      <c r="J465" s="107"/>
      <c r="K465" s="29">
        <f t="shared" si="71"/>
        <v>0</v>
      </c>
      <c r="L465" s="30">
        <f t="shared" si="72"/>
        <v>0</v>
      </c>
      <c r="Z465" s="4"/>
      <c r="AA465" s="4"/>
      <c r="AD465" s="55"/>
      <c r="AE465" s="55"/>
      <c r="AM465" s="57"/>
      <c r="AN465" s="57"/>
      <c r="AO465" s="57"/>
      <c r="AP465"/>
    </row>
    <row r="466" spans="1:1024" ht="33.75" customHeight="1" outlineLevel="1" x14ac:dyDescent="0.2">
      <c r="A466" s="2"/>
      <c r="B466" s="109"/>
      <c r="C466" s="143" t="s">
        <v>884</v>
      </c>
      <c r="D466" s="149" t="s">
        <v>908</v>
      </c>
      <c r="E466" s="150" t="s">
        <v>183</v>
      </c>
      <c r="F466" s="148">
        <v>1</v>
      </c>
      <c r="G466" s="106"/>
      <c r="H466" s="106"/>
      <c r="I466" s="28">
        <f t="shared" si="70"/>
        <v>0</v>
      </c>
      <c r="J466" s="107"/>
      <c r="K466" s="29">
        <f t="shared" si="71"/>
        <v>0</v>
      </c>
      <c r="L466" s="30">
        <f t="shared" si="72"/>
        <v>0</v>
      </c>
      <c r="Z466" s="4"/>
      <c r="AA466" s="4"/>
      <c r="AD466" s="55"/>
      <c r="AE466" s="55"/>
      <c r="AM466" s="57"/>
      <c r="AN466" s="57"/>
      <c r="AO466" s="57"/>
      <c r="AP466"/>
    </row>
    <row r="467" spans="1:1024" ht="33.75" customHeight="1" outlineLevel="1" x14ac:dyDescent="0.2">
      <c r="A467" s="2"/>
      <c r="B467" s="109"/>
      <c r="C467" s="143" t="s">
        <v>885</v>
      </c>
      <c r="D467" s="149" t="s">
        <v>909</v>
      </c>
      <c r="E467" s="150" t="s">
        <v>183</v>
      </c>
      <c r="F467" s="148">
        <v>1</v>
      </c>
      <c r="G467" s="106"/>
      <c r="H467" s="106"/>
      <c r="I467" s="28">
        <f t="shared" si="70"/>
        <v>0</v>
      </c>
      <c r="J467" s="107"/>
      <c r="K467" s="29">
        <f t="shared" si="71"/>
        <v>0</v>
      </c>
      <c r="L467" s="30">
        <f t="shared" si="72"/>
        <v>0</v>
      </c>
      <c r="Z467" s="4"/>
      <c r="AA467" s="4"/>
      <c r="AD467" s="55"/>
      <c r="AE467" s="55"/>
      <c r="AM467" s="57"/>
      <c r="AN467" s="57"/>
      <c r="AO467" s="57"/>
      <c r="AP467"/>
    </row>
    <row r="468" spans="1:1024" ht="33.75" customHeight="1" outlineLevel="1" x14ac:dyDescent="0.2">
      <c r="A468" s="2"/>
      <c r="B468" s="109"/>
      <c r="C468" s="143" t="s">
        <v>886</v>
      </c>
      <c r="D468" s="149" t="s">
        <v>910</v>
      </c>
      <c r="E468" s="150" t="s">
        <v>183</v>
      </c>
      <c r="F468" s="148">
        <v>1</v>
      </c>
      <c r="G468" s="106"/>
      <c r="H468" s="106"/>
      <c r="I468" s="28">
        <f t="shared" si="70"/>
        <v>0</v>
      </c>
      <c r="J468" s="107"/>
      <c r="K468" s="29">
        <f t="shared" si="71"/>
        <v>0</v>
      </c>
      <c r="L468" s="30">
        <f t="shared" si="72"/>
        <v>0</v>
      </c>
      <c r="Z468" s="4"/>
      <c r="AA468" s="4"/>
      <c r="AD468" s="55"/>
      <c r="AE468" s="55"/>
      <c r="AM468" s="57"/>
      <c r="AN468" s="57"/>
      <c r="AO468" s="57"/>
      <c r="AP468"/>
    </row>
    <row r="469" spans="1:1024" ht="33.75" customHeight="1" outlineLevel="1" x14ac:dyDescent="0.2">
      <c r="A469" s="2"/>
      <c r="B469" s="109"/>
      <c r="C469" s="143" t="s">
        <v>887</v>
      </c>
      <c r="D469" s="149" t="s">
        <v>911</v>
      </c>
      <c r="E469" s="150" t="s">
        <v>183</v>
      </c>
      <c r="F469" s="148">
        <v>1</v>
      </c>
      <c r="G469" s="106"/>
      <c r="H469" s="106"/>
      <c r="I469" s="28">
        <f t="shared" si="70"/>
        <v>0</v>
      </c>
      <c r="J469" s="107"/>
      <c r="K469" s="29">
        <f t="shared" si="71"/>
        <v>0</v>
      </c>
      <c r="L469" s="30">
        <f t="shared" si="72"/>
        <v>0</v>
      </c>
      <c r="Z469" s="4"/>
      <c r="AA469" s="4"/>
      <c r="AD469" s="55"/>
      <c r="AE469" s="55"/>
      <c r="AM469" s="57"/>
      <c r="AN469" s="57"/>
      <c r="AO469" s="57"/>
      <c r="AP469"/>
    </row>
    <row r="470" spans="1:1024" ht="33.75" customHeight="1" outlineLevel="1" x14ac:dyDescent="0.2">
      <c r="A470" s="2"/>
      <c r="B470" s="109"/>
      <c r="C470" s="143" t="s">
        <v>888</v>
      </c>
      <c r="D470" s="149" t="s">
        <v>912</v>
      </c>
      <c r="E470" s="150" t="s">
        <v>183</v>
      </c>
      <c r="F470" s="148">
        <v>1</v>
      </c>
      <c r="G470" s="106"/>
      <c r="H470" s="106"/>
      <c r="I470" s="28">
        <f t="shared" si="70"/>
        <v>0</v>
      </c>
      <c r="J470" s="107"/>
      <c r="K470" s="29">
        <f t="shared" si="71"/>
        <v>0</v>
      </c>
      <c r="L470" s="30">
        <f t="shared" si="72"/>
        <v>0</v>
      </c>
      <c r="Z470" s="4"/>
      <c r="AA470" s="4"/>
      <c r="AD470" s="55"/>
      <c r="AE470" s="55"/>
      <c r="AM470" s="57"/>
      <c r="AN470" s="57"/>
      <c r="AO470" s="57"/>
      <c r="AP470"/>
    </row>
    <row r="471" spans="1:1024" ht="33.75" customHeight="1" outlineLevel="1" x14ac:dyDescent="0.2">
      <c r="A471" s="2"/>
      <c r="B471" s="109"/>
      <c r="C471" s="143" t="s">
        <v>889</v>
      </c>
      <c r="D471" s="149" t="s">
        <v>913</v>
      </c>
      <c r="E471" s="150" t="s">
        <v>183</v>
      </c>
      <c r="F471" s="148">
        <v>1</v>
      </c>
      <c r="G471" s="106"/>
      <c r="H471" s="106"/>
      <c r="I471" s="28">
        <f t="shared" si="70"/>
        <v>0</v>
      </c>
      <c r="J471" s="107"/>
      <c r="K471" s="29">
        <f t="shared" si="71"/>
        <v>0</v>
      </c>
      <c r="L471" s="30">
        <f t="shared" si="72"/>
        <v>0</v>
      </c>
      <c r="Z471" s="4"/>
      <c r="AA471" s="4"/>
      <c r="AD471" s="55"/>
      <c r="AE471" s="55"/>
      <c r="AM471" s="57"/>
      <c r="AN471" s="57"/>
      <c r="AO471" s="57"/>
      <c r="AP471"/>
    </row>
    <row r="472" spans="1:1024" ht="33.75" customHeight="1" outlineLevel="1" thickBot="1" x14ac:dyDescent="0.25">
      <c r="A472" s="2"/>
      <c r="B472" s="109"/>
      <c r="C472" s="143" t="s">
        <v>890</v>
      </c>
      <c r="D472" s="149" t="s">
        <v>914</v>
      </c>
      <c r="E472" s="150" t="s">
        <v>183</v>
      </c>
      <c r="F472" s="148">
        <v>1</v>
      </c>
      <c r="G472" s="106"/>
      <c r="H472" s="106"/>
      <c r="I472" s="28">
        <f t="shared" si="70"/>
        <v>0</v>
      </c>
      <c r="J472" s="107"/>
      <c r="K472" s="29">
        <f t="shared" si="71"/>
        <v>0</v>
      </c>
      <c r="L472" s="30">
        <f t="shared" si="72"/>
        <v>0</v>
      </c>
      <c r="Z472" s="4"/>
      <c r="AA472" s="4"/>
      <c r="AD472" s="55"/>
      <c r="AE472" s="55"/>
      <c r="AM472" s="57"/>
      <c r="AN472" s="57"/>
      <c r="AO472" s="57"/>
      <c r="AP472"/>
    </row>
    <row r="473" spans="1:1024" ht="15.75" thickBot="1" x14ac:dyDescent="0.25">
      <c r="B473" s="109"/>
      <c r="C473" s="73"/>
      <c r="D473" s="53"/>
      <c r="E473" s="31"/>
      <c r="F473" s="74"/>
      <c r="G473" s="74"/>
      <c r="H473" s="74"/>
      <c r="I473" s="32"/>
      <c r="J473" s="33"/>
      <c r="K473" s="34" t="s">
        <v>9</v>
      </c>
      <c r="L473" s="34">
        <f>SUM(L449:L472,L446:L447,L443:L444,L424:L441)</f>
        <v>0</v>
      </c>
      <c r="M473" s="35" t="e">
        <f>L473/$L$535</f>
        <v>#DIV/0!</v>
      </c>
      <c r="Z473" s="4">
        <f t="shared" si="73"/>
        <v>0</v>
      </c>
      <c r="AA473" s="4">
        <f t="shared" si="74"/>
        <v>0</v>
      </c>
      <c r="AD473" s="55"/>
      <c r="AE473" s="55"/>
      <c r="AM473" s="57"/>
      <c r="AN473" s="57"/>
      <c r="AO473" s="57"/>
      <c r="AP473"/>
    </row>
    <row r="474" spans="1:1024" s="1" customFormat="1" ht="15.75" thickBot="1" x14ac:dyDescent="0.3">
      <c r="B474" s="109"/>
      <c r="C474" s="62" t="s">
        <v>68</v>
      </c>
      <c r="D474" s="63" t="s">
        <v>67</v>
      </c>
      <c r="E474" s="64"/>
      <c r="F474" s="65"/>
      <c r="G474" s="66"/>
      <c r="H474" s="66"/>
      <c r="I474" s="67"/>
      <c r="J474" s="67"/>
      <c r="K474" s="68"/>
      <c r="L474" s="69"/>
      <c r="M474" s="92"/>
      <c r="N474" s="70"/>
      <c r="O474" s="70"/>
      <c r="P474" s="70"/>
      <c r="Q474" s="70"/>
      <c r="R474" s="70"/>
      <c r="S474" s="70"/>
      <c r="T474" s="70"/>
      <c r="U474" s="70"/>
      <c r="V474" s="70"/>
      <c r="W474" s="70"/>
      <c r="X474" s="70"/>
      <c r="Y474" s="70"/>
      <c r="Z474" s="4">
        <f t="shared" si="73"/>
        <v>0</v>
      </c>
      <c r="AA474" s="4">
        <f t="shared" si="74"/>
        <v>0</v>
      </c>
      <c r="AB474" s="70"/>
      <c r="AC474" s="70"/>
      <c r="AD474" s="70"/>
      <c r="AE474" s="70"/>
      <c r="AF474" s="70"/>
      <c r="AG474" s="70"/>
      <c r="AH474" s="70"/>
      <c r="AI474" s="70"/>
      <c r="AJ474" s="70"/>
      <c r="AK474" s="70"/>
      <c r="AL474" s="70"/>
      <c r="AM474" s="72"/>
      <c r="AN474" s="72"/>
      <c r="AO474" s="72"/>
      <c r="AMF474"/>
      <c r="AMG474"/>
      <c r="AMH474"/>
      <c r="AMI474"/>
      <c r="AMJ474"/>
    </row>
    <row r="475" spans="1:1024" ht="38.25" customHeight="1" outlineLevel="1" x14ac:dyDescent="0.2">
      <c r="A475" s="2" t="str">
        <f>B475&amp;"-"&amp;COUNTIF($B$24:B475,B475)</f>
        <v>-0</v>
      </c>
      <c r="B475" s="109"/>
      <c r="C475" s="143" t="s">
        <v>70</v>
      </c>
      <c r="D475" s="149" t="s">
        <v>933</v>
      </c>
      <c r="E475" s="145" t="s">
        <v>183</v>
      </c>
      <c r="F475" s="148">
        <v>14</v>
      </c>
      <c r="G475" s="106"/>
      <c r="H475" s="106"/>
      <c r="I475" s="28">
        <f t="shared" ref="I475:I494" si="77">IF(F475&lt;&gt;"",TRUNC(G475,2)+TRUNC(H475,2),"")</f>
        <v>0</v>
      </c>
      <c r="J475" s="107"/>
      <c r="K475" s="29">
        <f t="shared" ref="K475:K494" si="78">ROUND(I475*(1+J475),2)</f>
        <v>0</v>
      </c>
      <c r="L475" s="30">
        <f t="shared" ref="L475:L494" si="79">ROUND(K475*F475,2)</f>
        <v>0</v>
      </c>
      <c r="Z475" s="4">
        <f t="shared" si="73"/>
        <v>0</v>
      </c>
      <c r="AA475" s="4">
        <f t="shared" si="74"/>
        <v>0</v>
      </c>
      <c r="AD475" s="55"/>
      <c r="AE475" s="55"/>
      <c r="AM475" s="57"/>
      <c r="AN475" s="57"/>
      <c r="AO475" s="57"/>
      <c r="AP475"/>
    </row>
    <row r="476" spans="1:1024" ht="38.25" customHeight="1" outlineLevel="1" x14ac:dyDescent="0.2">
      <c r="A476" s="2" t="str">
        <f>B476&amp;"-"&amp;COUNTIF($B$24:B476,B476)</f>
        <v>-0</v>
      </c>
      <c r="B476" s="109"/>
      <c r="C476" s="143" t="s">
        <v>71</v>
      </c>
      <c r="D476" s="149" t="s">
        <v>934</v>
      </c>
      <c r="E476" s="150" t="s">
        <v>183</v>
      </c>
      <c r="F476" s="148">
        <v>14</v>
      </c>
      <c r="G476" s="106"/>
      <c r="H476" s="106"/>
      <c r="I476" s="28">
        <f t="shared" si="77"/>
        <v>0</v>
      </c>
      <c r="J476" s="107"/>
      <c r="K476" s="29">
        <f t="shared" si="78"/>
        <v>0</v>
      </c>
      <c r="L476" s="30">
        <f t="shared" si="79"/>
        <v>0</v>
      </c>
      <c r="Z476" s="4">
        <f t="shared" si="73"/>
        <v>0</v>
      </c>
      <c r="AA476" s="4">
        <f t="shared" si="74"/>
        <v>0</v>
      </c>
      <c r="AD476" s="55"/>
      <c r="AE476" s="55"/>
      <c r="AM476" s="57"/>
      <c r="AN476" s="57"/>
      <c r="AO476" s="57"/>
      <c r="AP476"/>
    </row>
    <row r="477" spans="1:1024" ht="38.25" customHeight="1" outlineLevel="1" x14ac:dyDescent="0.2">
      <c r="A477" s="2"/>
      <c r="B477" s="109"/>
      <c r="C477" s="143" t="s">
        <v>72</v>
      </c>
      <c r="D477" s="149" t="s">
        <v>935</v>
      </c>
      <c r="E477" s="145" t="s">
        <v>183</v>
      </c>
      <c r="F477" s="148">
        <v>20</v>
      </c>
      <c r="G477" s="106"/>
      <c r="H477" s="106"/>
      <c r="I477" s="28">
        <f t="shared" si="77"/>
        <v>0</v>
      </c>
      <c r="J477" s="107"/>
      <c r="K477" s="29">
        <f t="shared" si="78"/>
        <v>0</v>
      </c>
      <c r="L477" s="30">
        <f t="shared" si="79"/>
        <v>0</v>
      </c>
      <c r="Z477" s="4"/>
      <c r="AA477" s="4"/>
      <c r="AD477" s="55"/>
      <c r="AE477" s="55"/>
      <c r="AM477" s="57"/>
      <c r="AN477" s="57"/>
      <c r="AO477" s="57"/>
      <c r="AP477"/>
    </row>
    <row r="478" spans="1:1024" ht="38.25" customHeight="1" outlineLevel="1" x14ac:dyDescent="0.2">
      <c r="A478" s="2"/>
      <c r="B478" s="109"/>
      <c r="C478" s="143" t="s">
        <v>916</v>
      </c>
      <c r="D478" s="149" t="s">
        <v>936</v>
      </c>
      <c r="E478" s="145" t="s">
        <v>183</v>
      </c>
      <c r="F478" s="148">
        <v>6</v>
      </c>
      <c r="G478" s="106"/>
      <c r="H478" s="106"/>
      <c r="I478" s="28">
        <f t="shared" si="77"/>
        <v>0</v>
      </c>
      <c r="J478" s="107"/>
      <c r="K478" s="29">
        <f t="shared" si="78"/>
        <v>0</v>
      </c>
      <c r="L478" s="30">
        <f t="shared" si="79"/>
        <v>0</v>
      </c>
      <c r="Z478" s="4"/>
      <c r="AA478" s="4"/>
      <c r="AD478" s="55"/>
      <c r="AE478" s="55"/>
      <c r="AM478" s="57"/>
      <c r="AN478" s="57"/>
      <c r="AO478" s="57"/>
      <c r="AP478"/>
    </row>
    <row r="479" spans="1:1024" ht="38.25" customHeight="1" outlineLevel="1" x14ac:dyDescent="0.2">
      <c r="A479" s="2"/>
      <c r="B479" s="109"/>
      <c r="C479" s="143" t="s">
        <v>917</v>
      </c>
      <c r="D479" s="149" t="s">
        <v>937</v>
      </c>
      <c r="E479" s="145" t="s">
        <v>183</v>
      </c>
      <c r="F479" s="148">
        <v>4</v>
      </c>
      <c r="G479" s="106"/>
      <c r="H479" s="106"/>
      <c r="I479" s="28">
        <f t="shared" si="77"/>
        <v>0</v>
      </c>
      <c r="J479" s="107"/>
      <c r="K479" s="29">
        <f t="shared" si="78"/>
        <v>0</v>
      </c>
      <c r="L479" s="30">
        <f t="shared" si="79"/>
        <v>0</v>
      </c>
      <c r="Z479" s="4"/>
      <c r="AA479" s="4"/>
      <c r="AD479" s="55"/>
      <c r="AE479" s="55"/>
      <c r="AM479" s="57"/>
      <c r="AN479" s="57"/>
      <c r="AO479" s="57"/>
      <c r="AP479"/>
    </row>
    <row r="480" spans="1:1024" ht="38.25" customHeight="1" outlineLevel="1" x14ac:dyDescent="0.2">
      <c r="A480" s="2"/>
      <c r="B480" s="109"/>
      <c r="C480" s="143" t="s">
        <v>918</v>
      </c>
      <c r="D480" s="149" t="s">
        <v>938</v>
      </c>
      <c r="E480" s="145" t="s">
        <v>183</v>
      </c>
      <c r="F480" s="148">
        <v>4</v>
      </c>
      <c r="G480" s="106"/>
      <c r="H480" s="106"/>
      <c r="I480" s="28">
        <f t="shared" si="77"/>
        <v>0</v>
      </c>
      <c r="J480" s="107"/>
      <c r="K480" s="29">
        <f t="shared" si="78"/>
        <v>0</v>
      </c>
      <c r="L480" s="30">
        <f t="shared" si="79"/>
        <v>0</v>
      </c>
      <c r="Z480" s="4"/>
      <c r="AA480" s="4"/>
      <c r="AD480" s="55"/>
      <c r="AE480" s="55"/>
      <c r="AM480" s="57"/>
      <c r="AN480" s="57"/>
      <c r="AO480" s="57"/>
      <c r="AP480"/>
    </row>
    <row r="481" spans="1:1024" ht="38.25" customHeight="1" outlineLevel="1" x14ac:dyDescent="0.2">
      <c r="A481" s="2"/>
      <c r="B481" s="109"/>
      <c r="C481" s="143" t="s">
        <v>919</v>
      </c>
      <c r="D481" s="149" t="s">
        <v>939</v>
      </c>
      <c r="E481" s="145" t="s">
        <v>14</v>
      </c>
      <c r="F481" s="148">
        <v>12.96</v>
      </c>
      <c r="G481" s="106"/>
      <c r="H481" s="106"/>
      <c r="I481" s="28">
        <f t="shared" si="77"/>
        <v>0</v>
      </c>
      <c r="J481" s="107"/>
      <c r="K481" s="29">
        <f t="shared" si="78"/>
        <v>0</v>
      </c>
      <c r="L481" s="30">
        <f t="shared" si="79"/>
        <v>0</v>
      </c>
      <c r="Z481" s="4"/>
      <c r="AA481" s="4"/>
      <c r="AD481" s="55"/>
      <c r="AE481" s="55"/>
      <c r="AM481" s="57"/>
      <c r="AN481" s="57"/>
      <c r="AO481" s="57"/>
      <c r="AP481"/>
    </row>
    <row r="482" spans="1:1024" ht="38.25" customHeight="1" outlineLevel="1" x14ac:dyDescent="0.2">
      <c r="A482" s="2"/>
      <c r="B482" s="109"/>
      <c r="C482" s="143" t="s">
        <v>920</v>
      </c>
      <c r="D482" s="149" t="s">
        <v>940</v>
      </c>
      <c r="E482" s="145" t="s">
        <v>183</v>
      </c>
      <c r="F482" s="148">
        <v>32</v>
      </c>
      <c r="G482" s="106"/>
      <c r="H482" s="106"/>
      <c r="I482" s="28">
        <f t="shared" si="77"/>
        <v>0</v>
      </c>
      <c r="J482" s="107"/>
      <c r="K482" s="29">
        <f t="shared" si="78"/>
        <v>0</v>
      </c>
      <c r="L482" s="30">
        <f t="shared" si="79"/>
        <v>0</v>
      </c>
      <c r="Z482" s="4"/>
      <c r="AA482" s="4"/>
      <c r="AD482" s="55"/>
      <c r="AE482" s="55"/>
      <c r="AM482" s="57"/>
      <c r="AN482" s="57"/>
      <c r="AO482" s="57"/>
      <c r="AP482"/>
    </row>
    <row r="483" spans="1:1024" ht="38.25" customHeight="1" outlineLevel="1" x14ac:dyDescent="0.2">
      <c r="A483" s="2"/>
      <c r="B483" s="109"/>
      <c r="C483" s="143" t="s">
        <v>921</v>
      </c>
      <c r="D483" s="149" t="s">
        <v>941</v>
      </c>
      <c r="E483" s="150" t="s">
        <v>183</v>
      </c>
      <c r="F483" s="148">
        <v>32</v>
      </c>
      <c r="G483" s="106"/>
      <c r="H483" s="106"/>
      <c r="I483" s="28">
        <f t="shared" si="77"/>
        <v>0</v>
      </c>
      <c r="J483" s="107"/>
      <c r="K483" s="29">
        <f t="shared" si="78"/>
        <v>0</v>
      </c>
      <c r="L483" s="30">
        <f t="shared" si="79"/>
        <v>0</v>
      </c>
      <c r="Z483" s="4"/>
      <c r="AA483" s="4"/>
      <c r="AD483" s="55"/>
      <c r="AE483" s="55"/>
      <c r="AM483" s="57"/>
      <c r="AN483" s="57"/>
      <c r="AO483" s="57"/>
      <c r="AP483"/>
    </row>
    <row r="484" spans="1:1024" ht="38.25" customHeight="1" outlineLevel="1" x14ac:dyDescent="0.2">
      <c r="A484" s="2"/>
      <c r="B484" s="109"/>
      <c r="C484" s="143" t="s">
        <v>922</v>
      </c>
      <c r="D484" s="149" t="s">
        <v>942</v>
      </c>
      <c r="E484" s="145" t="s">
        <v>183</v>
      </c>
      <c r="F484" s="148">
        <v>2</v>
      </c>
      <c r="G484" s="106"/>
      <c r="H484" s="106"/>
      <c r="I484" s="28">
        <f t="shared" si="77"/>
        <v>0</v>
      </c>
      <c r="J484" s="107"/>
      <c r="K484" s="29">
        <f t="shared" si="78"/>
        <v>0</v>
      </c>
      <c r="L484" s="30">
        <f t="shared" si="79"/>
        <v>0</v>
      </c>
      <c r="Z484" s="4"/>
      <c r="AA484" s="4"/>
      <c r="AD484" s="55"/>
      <c r="AE484" s="55"/>
      <c r="AM484" s="57"/>
      <c r="AN484" s="57"/>
      <c r="AO484" s="57"/>
      <c r="AP484"/>
    </row>
    <row r="485" spans="1:1024" ht="38.25" customHeight="1" outlineLevel="1" x14ac:dyDescent="0.2">
      <c r="A485" s="2"/>
      <c r="B485" s="109"/>
      <c r="C485" s="143" t="s">
        <v>923</v>
      </c>
      <c r="D485" s="149" t="s">
        <v>943</v>
      </c>
      <c r="E485" s="145" t="s">
        <v>183</v>
      </c>
      <c r="F485" s="148">
        <v>2</v>
      </c>
      <c r="G485" s="106"/>
      <c r="H485" s="106"/>
      <c r="I485" s="28">
        <f t="shared" si="77"/>
        <v>0</v>
      </c>
      <c r="J485" s="107"/>
      <c r="K485" s="29">
        <f t="shared" si="78"/>
        <v>0</v>
      </c>
      <c r="L485" s="30">
        <f t="shared" si="79"/>
        <v>0</v>
      </c>
      <c r="Z485" s="4"/>
      <c r="AA485" s="4"/>
      <c r="AD485" s="55"/>
      <c r="AE485" s="55"/>
      <c r="AM485" s="57"/>
      <c r="AN485" s="57"/>
      <c r="AO485" s="57"/>
      <c r="AP485"/>
    </row>
    <row r="486" spans="1:1024" ht="38.25" customHeight="1" outlineLevel="1" x14ac:dyDescent="0.2">
      <c r="A486" s="2"/>
      <c r="B486" s="109"/>
      <c r="C486" s="143" t="s">
        <v>924</v>
      </c>
      <c r="D486" s="149" t="s">
        <v>944</v>
      </c>
      <c r="E486" s="145" t="s">
        <v>183</v>
      </c>
      <c r="F486" s="148">
        <v>4</v>
      </c>
      <c r="G486" s="106"/>
      <c r="H486" s="106"/>
      <c r="I486" s="28">
        <f t="shared" si="77"/>
        <v>0</v>
      </c>
      <c r="J486" s="107"/>
      <c r="K486" s="29">
        <f t="shared" si="78"/>
        <v>0</v>
      </c>
      <c r="L486" s="30">
        <f t="shared" si="79"/>
        <v>0</v>
      </c>
      <c r="Z486" s="4"/>
      <c r="AA486" s="4"/>
      <c r="AD486" s="55"/>
      <c r="AE486" s="55"/>
      <c r="AM486" s="57"/>
      <c r="AN486" s="57"/>
      <c r="AO486" s="57"/>
      <c r="AP486"/>
    </row>
    <row r="487" spans="1:1024" ht="38.25" customHeight="1" outlineLevel="1" x14ac:dyDescent="0.2">
      <c r="A487" s="2"/>
      <c r="B487" s="109"/>
      <c r="C487" s="143" t="s">
        <v>925</v>
      </c>
      <c r="D487" s="149" t="s">
        <v>945</v>
      </c>
      <c r="E487" s="145" t="s">
        <v>183</v>
      </c>
      <c r="F487" s="148">
        <v>4</v>
      </c>
      <c r="G487" s="106"/>
      <c r="H487" s="106"/>
      <c r="I487" s="28">
        <f t="shared" si="77"/>
        <v>0</v>
      </c>
      <c r="J487" s="107"/>
      <c r="K487" s="29">
        <f t="shared" si="78"/>
        <v>0</v>
      </c>
      <c r="L487" s="30">
        <f t="shared" si="79"/>
        <v>0</v>
      </c>
      <c r="Z487" s="4"/>
      <c r="AA487" s="4"/>
      <c r="AD487" s="55"/>
      <c r="AE487" s="55"/>
      <c r="AM487" s="57"/>
      <c r="AN487" s="57"/>
      <c r="AO487" s="57"/>
      <c r="AP487"/>
    </row>
    <row r="488" spans="1:1024" ht="38.25" customHeight="1" outlineLevel="1" x14ac:dyDescent="0.2">
      <c r="A488" s="2"/>
      <c r="B488" s="109"/>
      <c r="C488" s="143" t="s">
        <v>926</v>
      </c>
      <c r="D488" s="149" t="s">
        <v>946</v>
      </c>
      <c r="E488" s="145" t="s">
        <v>183</v>
      </c>
      <c r="F488" s="148">
        <v>21</v>
      </c>
      <c r="G488" s="106"/>
      <c r="H488" s="106"/>
      <c r="I488" s="28">
        <f t="shared" si="77"/>
        <v>0</v>
      </c>
      <c r="J488" s="107"/>
      <c r="K488" s="29">
        <f t="shared" si="78"/>
        <v>0</v>
      </c>
      <c r="L488" s="30">
        <f t="shared" si="79"/>
        <v>0</v>
      </c>
      <c r="Z488" s="4"/>
      <c r="AA488" s="4"/>
      <c r="AD488" s="55"/>
      <c r="AE488" s="55"/>
      <c r="AM488" s="57"/>
      <c r="AN488" s="57"/>
      <c r="AO488" s="57"/>
      <c r="AP488"/>
    </row>
    <row r="489" spans="1:1024" ht="38.25" customHeight="1" outlineLevel="1" x14ac:dyDescent="0.2">
      <c r="A489" s="2"/>
      <c r="B489" s="109"/>
      <c r="C489" s="143" t="s">
        <v>927</v>
      </c>
      <c r="D489" s="147" t="s">
        <v>947</v>
      </c>
      <c r="E489" s="145" t="s">
        <v>183</v>
      </c>
      <c r="F489" s="148">
        <v>21</v>
      </c>
      <c r="G489" s="106"/>
      <c r="H489" s="106"/>
      <c r="I489" s="28">
        <f t="shared" si="77"/>
        <v>0</v>
      </c>
      <c r="J489" s="107"/>
      <c r="K489" s="29">
        <f t="shared" si="78"/>
        <v>0</v>
      </c>
      <c r="L489" s="30">
        <f t="shared" si="79"/>
        <v>0</v>
      </c>
      <c r="Z489" s="4"/>
      <c r="AA489" s="4"/>
      <c r="AD489" s="55"/>
      <c r="AE489" s="55"/>
      <c r="AM489" s="57"/>
      <c r="AN489" s="57"/>
      <c r="AO489" s="57"/>
      <c r="AP489"/>
    </row>
    <row r="490" spans="1:1024" ht="38.25" customHeight="1" outlineLevel="1" x14ac:dyDescent="0.2">
      <c r="A490" s="2"/>
      <c r="B490" s="109"/>
      <c r="C490" s="143" t="s">
        <v>928</v>
      </c>
      <c r="D490" s="149" t="s">
        <v>948</v>
      </c>
      <c r="E490" s="145" t="s">
        <v>183</v>
      </c>
      <c r="F490" s="148">
        <v>1</v>
      </c>
      <c r="G490" s="106"/>
      <c r="H490" s="106"/>
      <c r="I490" s="28">
        <f t="shared" si="77"/>
        <v>0</v>
      </c>
      <c r="J490" s="107"/>
      <c r="K490" s="29">
        <f t="shared" si="78"/>
        <v>0</v>
      </c>
      <c r="L490" s="30">
        <f t="shared" si="79"/>
        <v>0</v>
      </c>
      <c r="Z490" s="4"/>
      <c r="AA490" s="4"/>
      <c r="AD490" s="55"/>
      <c r="AE490" s="55"/>
      <c r="AM490" s="57"/>
      <c r="AN490" s="57"/>
      <c r="AO490" s="57"/>
      <c r="AP490"/>
    </row>
    <row r="491" spans="1:1024" ht="50.25" customHeight="1" outlineLevel="1" x14ac:dyDescent="0.2">
      <c r="A491" s="2" t="str">
        <f>B491&amp;"-"&amp;COUNTIF($B$24:B491,B491)</f>
        <v>-0</v>
      </c>
      <c r="B491" s="109"/>
      <c r="C491" s="143" t="s">
        <v>929</v>
      </c>
      <c r="D491" s="147" t="s">
        <v>949</v>
      </c>
      <c r="E491" s="150" t="s">
        <v>183</v>
      </c>
      <c r="F491" s="148">
        <v>22</v>
      </c>
      <c r="G491" s="106"/>
      <c r="H491" s="106"/>
      <c r="I491" s="28">
        <f t="shared" si="77"/>
        <v>0</v>
      </c>
      <c r="J491" s="107"/>
      <c r="K491" s="29">
        <f t="shared" si="78"/>
        <v>0</v>
      </c>
      <c r="L491" s="30">
        <f t="shared" si="79"/>
        <v>0</v>
      </c>
      <c r="Z491" s="4">
        <f t="shared" si="73"/>
        <v>0</v>
      </c>
      <c r="AA491" s="4">
        <f t="shared" si="74"/>
        <v>0</v>
      </c>
      <c r="AD491" s="55"/>
      <c r="AE491" s="55"/>
      <c r="AM491" s="57"/>
      <c r="AN491" s="57"/>
      <c r="AO491" s="57"/>
      <c r="AP491"/>
    </row>
    <row r="492" spans="1:1024" ht="38.25" customHeight="1" outlineLevel="1" x14ac:dyDescent="0.2">
      <c r="A492" s="2" t="str">
        <f>B492&amp;"-"&amp;COUNTIF($B$24:B492,B492)</f>
        <v>-0</v>
      </c>
      <c r="B492" s="109"/>
      <c r="C492" s="143" t="s">
        <v>930</v>
      </c>
      <c r="D492" s="149" t="s">
        <v>950</v>
      </c>
      <c r="E492" s="150" t="s">
        <v>183</v>
      </c>
      <c r="F492" s="148">
        <v>1</v>
      </c>
      <c r="G492" s="106"/>
      <c r="H492" s="106"/>
      <c r="I492" s="28">
        <f t="shared" si="77"/>
        <v>0</v>
      </c>
      <c r="J492" s="107"/>
      <c r="K492" s="29">
        <f t="shared" si="78"/>
        <v>0</v>
      </c>
      <c r="L492" s="30">
        <f t="shared" si="79"/>
        <v>0</v>
      </c>
      <c r="Z492" s="4">
        <f t="shared" si="73"/>
        <v>0</v>
      </c>
      <c r="AA492" s="4">
        <f t="shared" si="74"/>
        <v>0</v>
      </c>
      <c r="AD492" s="55"/>
      <c r="AE492" s="55"/>
      <c r="AM492" s="57"/>
      <c r="AN492" s="57"/>
      <c r="AO492" s="57"/>
      <c r="AP492"/>
    </row>
    <row r="493" spans="1:1024" ht="38.25" customHeight="1" outlineLevel="1" x14ac:dyDescent="0.2">
      <c r="A493" s="2" t="str">
        <f>B493&amp;"-"&amp;COUNTIF($B$24:B493,B493)</f>
        <v>-0</v>
      </c>
      <c r="B493" s="109"/>
      <c r="C493" s="143" t="s">
        <v>931</v>
      </c>
      <c r="D493" s="147" t="s">
        <v>951</v>
      </c>
      <c r="E493" s="145" t="s">
        <v>183</v>
      </c>
      <c r="F493" s="148">
        <v>40</v>
      </c>
      <c r="G493" s="106"/>
      <c r="H493" s="106"/>
      <c r="I493" s="28">
        <f t="shared" si="77"/>
        <v>0</v>
      </c>
      <c r="J493" s="107"/>
      <c r="K493" s="29">
        <f t="shared" si="78"/>
        <v>0</v>
      </c>
      <c r="L493" s="30">
        <f t="shared" si="79"/>
        <v>0</v>
      </c>
      <c r="Z493" s="4">
        <f t="shared" si="73"/>
        <v>0</v>
      </c>
      <c r="AA493" s="4">
        <f t="shared" si="74"/>
        <v>0</v>
      </c>
      <c r="AD493" s="55"/>
      <c r="AE493" s="55"/>
      <c r="AM493" s="57"/>
      <c r="AN493" s="57"/>
      <c r="AO493" s="57"/>
      <c r="AP493"/>
    </row>
    <row r="494" spans="1:1024" ht="47.25" customHeight="1" outlineLevel="1" thickBot="1" x14ac:dyDescent="0.25">
      <c r="A494" s="2" t="str">
        <f>B494&amp;"-"&amp;COUNTIF($B$24:B494,B494)</f>
        <v>-0</v>
      </c>
      <c r="B494" s="109"/>
      <c r="C494" s="143" t="s">
        <v>932</v>
      </c>
      <c r="D494" s="149" t="s">
        <v>952</v>
      </c>
      <c r="E494" s="150" t="s">
        <v>14</v>
      </c>
      <c r="F494" s="148">
        <v>2</v>
      </c>
      <c r="G494" s="106"/>
      <c r="H494" s="106"/>
      <c r="I494" s="28">
        <f t="shared" si="77"/>
        <v>0</v>
      </c>
      <c r="J494" s="107"/>
      <c r="K494" s="29">
        <f t="shared" si="78"/>
        <v>0</v>
      </c>
      <c r="L494" s="30">
        <f t="shared" si="79"/>
        <v>0</v>
      </c>
      <c r="Z494" s="4">
        <f t="shared" si="73"/>
        <v>0</v>
      </c>
      <c r="AA494" s="4">
        <f t="shared" si="74"/>
        <v>0</v>
      </c>
      <c r="AD494" s="55"/>
      <c r="AE494" s="55"/>
      <c r="AM494" s="57"/>
      <c r="AN494" s="57"/>
      <c r="AO494" s="57"/>
      <c r="AP494"/>
    </row>
    <row r="495" spans="1:1024" ht="15.75" thickBot="1" x14ac:dyDescent="0.25">
      <c r="B495" s="109"/>
      <c r="C495" s="73"/>
      <c r="D495" s="53"/>
      <c r="E495" s="36"/>
      <c r="F495" s="74"/>
      <c r="G495" s="74"/>
      <c r="H495" s="74"/>
      <c r="I495" s="32"/>
      <c r="J495" s="33"/>
      <c r="K495" s="34" t="s">
        <v>9</v>
      </c>
      <c r="L495" s="34">
        <f>SUM(L475:L494)</f>
        <v>0</v>
      </c>
      <c r="M495" s="35" t="e">
        <f>L495/$L$535</f>
        <v>#DIV/0!</v>
      </c>
      <c r="Z495" s="4">
        <f t="shared" si="73"/>
        <v>0</v>
      </c>
      <c r="AA495" s="4">
        <f t="shared" si="74"/>
        <v>0</v>
      </c>
      <c r="AD495" s="55"/>
      <c r="AE495" s="55"/>
      <c r="AM495" s="57"/>
      <c r="AN495" s="57"/>
      <c r="AO495" s="57"/>
      <c r="AP495"/>
    </row>
    <row r="496" spans="1:1024" s="1" customFormat="1" ht="15.75" thickBot="1" x14ac:dyDescent="0.3">
      <c r="B496" s="109"/>
      <c r="C496" s="62" t="s">
        <v>73</v>
      </c>
      <c r="D496" s="63" t="s">
        <v>69</v>
      </c>
      <c r="E496" s="64"/>
      <c r="F496" s="65"/>
      <c r="G496" s="66"/>
      <c r="H496" s="66"/>
      <c r="I496" s="67"/>
      <c r="J496" s="67"/>
      <c r="K496" s="68"/>
      <c r="L496" s="69"/>
      <c r="M496" s="92"/>
      <c r="N496" s="70"/>
      <c r="O496" s="70"/>
      <c r="P496" s="70"/>
      <c r="Q496" s="70"/>
      <c r="R496" s="70"/>
      <c r="S496" s="70"/>
      <c r="T496" s="70"/>
      <c r="U496" s="70"/>
      <c r="V496" s="70"/>
      <c r="W496" s="70"/>
      <c r="X496" s="70"/>
      <c r="Y496" s="70"/>
      <c r="Z496" s="4">
        <f t="shared" si="73"/>
        <v>0</v>
      </c>
      <c r="AA496" s="4">
        <f t="shared" si="74"/>
        <v>0</v>
      </c>
      <c r="AB496" s="70"/>
      <c r="AC496" s="70"/>
      <c r="AD496" s="70"/>
      <c r="AE496" s="70"/>
      <c r="AF496" s="70"/>
      <c r="AG496" s="70"/>
      <c r="AH496" s="70"/>
      <c r="AI496" s="70"/>
      <c r="AJ496" s="70"/>
      <c r="AK496" s="70"/>
      <c r="AL496" s="70"/>
      <c r="AM496" s="72"/>
      <c r="AN496" s="72"/>
      <c r="AO496" s="72"/>
      <c r="AMF496"/>
      <c r="AMG496"/>
      <c r="AMH496"/>
      <c r="AMI496"/>
      <c r="AMJ496"/>
    </row>
    <row r="497" spans="1:1024" x14ac:dyDescent="0.2">
      <c r="A497" s="1"/>
      <c r="B497" s="109"/>
      <c r="C497" s="87" t="s">
        <v>953</v>
      </c>
      <c r="D497" s="75" t="s">
        <v>56</v>
      </c>
      <c r="E497" s="81"/>
      <c r="F497" s="93"/>
      <c r="G497" s="94"/>
      <c r="H497" s="94"/>
      <c r="I497" s="78"/>
      <c r="J497" s="78"/>
      <c r="K497" s="79"/>
      <c r="L497" s="82"/>
      <c r="Z497" s="4">
        <f t="shared" ref="Z497" si="80">IF(B497="Ampliação",L497,0)</f>
        <v>0</v>
      </c>
      <c r="AA497" s="4">
        <f t="shared" ref="AA497" si="81">IF(B497="Reforma",L497,0)</f>
        <v>0</v>
      </c>
      <c r="AD497" s="55"/>
      <c r="AE497" s="55"/>
      <c r="AM497" s="57"/>
      <c r="AN497" s="57"/>
      <c r="AO497" s="57"/>
      <c r="AP497"/>
    </row>
    <row r="498" spans="1:1024" ht="52.5" customHeight="1" outlineLevel="1" x14ac:dyDescent="0.2">
      <c r="A498" s="2"/>
      <c r="B498" s="109"/>
      <c r="C498" s="143" t="s">
        <v>954</v>
      </c>
      <c r="D498" s="149" t="s">
        <v>958</v>
      </c>
      <c r="E498" s="145" t="s">
        <v>14</v>
      </c>
      <c r="F498" s="148">
        <v>2343.88</v>
      </c>
      <c r="G498" s="106"/>
      <c r="H498" s="106"/>
      <c r="I498" s="28">
        <f t="shared" ref="I498:I509" si="82">IF(F498&lt;&gt;"",TRUNC(G498,2)+TRUNC(H498,2),"")</f>
        <v>0</v>
      </c>
      <c r="J498" s="107"/>
      <c r="K498" s="29">
        <f t="shared" ref="K498:K509" si="83">ROUND(I498*(1+J498),2)</f>
        <v>0</v>
      </c>
      <c r="L498" s="30">
        <f t="shared" ref="L498:L509" si="84">ROUND(K498*F498,2)</f>
        <v>0</v>
      </c>
      <c r="Z498" s="4"/>
      <c r="AA498" s="4"/>
      <c r="AD498" s="55"/>
      <c r="AE498" s="55"/>
      <c r="AM498" s="57"/>
      <c r="AN498" s="57"/>
      <c r="AO498" s="57"/>
      <c r="AP498"/>
    </row>
    <row r="499" spans="1:1024" ht="52.5" customHeight="1" outlineLevel="1" x14ac:dyDescent="0.2">
      <c r="A499" s="2"/>
      <c r="B499" s="109"/>
      <c r="C499" s="143" t="s">
        <v>955</v>
      </c>
      <c r="D499" s="149" t="s">
        <v>959</v>
      </c>
      <c r="E499" s="145" t="s">
        <v>14</v>
      </c>
      <c r="F499" s="148">
        <v>3994.05</v>
      </c>
      <c r="G499" s="106"/>
      <c r="H499" s="106"/>
      <c r="I499" s="28">
        <f t="shared" si="82"/>
        <v>0</v>
      </c>
      <c r="J499" s="107"/>
      <c r="K499" s="29">
        <f t="shared" si="83"/>
        <v>0</v>
      </c>
      <c r="L499" s="30">
        <f t="shared" si="84"/>
        <v>0</v>
      </c>
      <c r="Z499" s="4"/>
      <c r="AA499" s="4"/>
      <c r="AD499" s="55"/>
      <c r="AE499" s="55"/>
      <c r="AM499" s="57"/>
      <c r="AN499" s="57"/>
      <c r="AO499" s="57"/>
      <c r="AP499"/>
    </row>
    <row r="500" spans="1:1024" ht="52.5" customHeight="1" outlineLevel="1" x14ac:dyDescent="0.2">
      <c r="A500" s="2"/>
      <c r="B500" s="109"/>
      <c r="C500" s="143" t="s">
        <v>956</v>
      </c>
      <c r="D500" s="149" t="s">
        <v>960</v>
      </c>
      <c r="E500" s="145" t="s">
        <v>14</v>
      </c>
      <c r="F500" s="148">
        <v>3994.05</v>
      </c>
      <c r="G500" s="106"/>
      <c r="H500" s="106"/>
      <c r="I500" s="28">
        <f t="shared" si="82"/>
        <v>0</v>
      </c>
      <c r="J500" s="107"/>
      <c r="K500" s="29">
        <f t="shared" si="83"/>
        <v>0</v>
      </c>
      <c r="L500" s="30">
        <f t="shared" si="84"/>
        <v>0</v>
      </c>
      <c r="Z500" s="4"/>
      <c r="AA500" s="4"/>
      <c r="AD500" s="55"/>
      <c r="AE500" s="55"/>
      <c r="AM500" s="57"/>
      <c r="AN500" s="57"/>
      <c r="AO500" s="57"/>
      <c r="AP500"/>
    </row>
    <row r="501" spans="1:1024" ht="52.5" customHeight="1" outlineLevel="1" x14ac:dyDescent="0.2">
      <c r="A501" s="2"/>
      <c r="B501" s="109"/>
      <c r="C501" s="143" t="s">
        <v>957</v>
      </c>
      <c r="D501" s="149" t="s">
        <v>961</v>
      </c>
      <c r="E501" s="145" t="s">
        <v>14</v>
      </c>
      <c r="F501" s="148">
        <v>1650.11</v>
      </c>
      <c r="G501" s="106"/>
      <c r="H501" s="106"/>
      <c r="I501" s="28">
        <f t="shared" si="82"/>
        <v>0</v>
      </c>
      <c r="J501" s="107"/>
      <c r="K501" s="29">
        <f t="shared" si="83"/>
        <v>0</v>
      </c>
      <c r="L501" s="30">
        <f t="shared" si="84"/>
        <v>0</v>
      </c>
      <c r="Z501" s="4"/>
      <c r="AA501" s="4"/>
      <c r="AD501" s="55"/>
      <c r="AE501" s="55"/>
      <c r="AM501" s="57"/>
      <c r="AN501" s="57"/>
      <c r="AO501" s="57"/>
      <c r="AP501"/>
    </row>
    <row r="502" spans="1:1024" x14ac:dyDescent="0.2">
      <c r="A502" s="1"/>
      <c r="B502" s="109"/>
      <c r="C502" s="87" t="s">
        <v>962</v>
      </c>
      <c r="D502" s="75" t="s">
        <v>58</v>
      </c>
      <c r="E502" s="81"/>
      <c r="F502" s="93"/>
      <c r="G502" s="94"/>
      <c r="H502" s="94"/>
      <c r="I502" s="78"/>
      <c r="J502" s="78"/>
      <c r="K502" s="79"/>
      <c r="L502" s="82"/>
      <c r="Z502" s="4">
        <f t="shared" ref="Z502" si="85">IF(B502="Ampliação",L502,0)</f>
        <v>0</v>
      </c>
      <c r="AA502" s="4">
        <f t="shared" ref="AA502" si="86">IF(B502="Reforma",L502,0)</f>
        <v>0</v>
      </c>
      <c r="AD502" s="55"/>
      <c r="AE502" s="55"/>
      <c r="AM502" s="57"/>
      <c r="AN502" s="57"/>
      <c r="AO502" s="57"/>
      <c r="AP502"/>
    </row>
    <row r="503" spans="1:1024" outlineLevel="1" x14ac:dyDescent="0.2">
      <c r="A503" s="2"/>
      <c r="B503" s="109"/>
      <c r="C503" s="143" t="s">
        <v>963</v>
      </c>
      <c r="D503" s="149" t="s">
        <v>966</v>
      </c>
      <c r="E503" s="145" t="s">
        <v>14</v>
      </c>
      <c r="F503" s="148">
        <v>1385.01</v>
      </c>
      <c r="G503" s="106"/>
      <c r="H503" s="106"/>
      <c r="I503" s="28">
        <f t="shared" si="82"/>
        <v>0</v>
      </c>
      <c r="J503" s="107"/>
      <c r="K503" s="29">
        <f t="shared" si="83"/>
        <v>0</v>
      </c>
      <c r="L503" s="30">
        <f t="shared" si="84"/>
        <v>0</v>
      </c>
      <c r="Z503" s="4"/>
      <c r="AA503" s="4"/>
      <c r="AD503" s="55"/>
      <c r="AE503" s="55"/>
      <c r="AM503" s="57"/>
      <c r="AN503" s="57"/>
      <c r="AO503" s="57"/>
      <c r="AP503"/>
    </row>
    <row r="504" spans="1:1024" outlineLevel="1" x14ac:dyDescent="0.2">
      <c r="A504" s="2"/>
      <c r="B504" s="109"/>
      <c r="C504" s="143" t="s">
        <v>964</v>
      </c>
      <c r="D504" s="149" t="s">
        <v>967</v>
      </c>
      <c r="E504" s="145" t="s">
        <v>14</v>
      </c>
      <c r="F504" s="148">
        <v>1385.01</v>
      </c>
      <c r="G504" s="106"/>
      <c r="H504" s="106"/>
      <c r="I504" s="28">
        <f t="shared" si="82"/>
        <v>0</v>
      </c>
      <c r="J504" s="107"/>
      <c r="K504" s="29">
        <f t="shared" si="83"/>
        <v>0</v>
      </c>
      <c r="L504" s="30">
        <f t="shared" si="84"/>
        <v>0</v>
      </c>
      <c r="Z504" s="4"/>
      <c r="AA504" s="4"/>
      <c r="AD504" s="55"/>
      <c r="AE504" s="55"/>
      <c r="AM504" s="57"/>
      <c r="AN504" s="57"/>
      <c r="AO504" s="57"/>
      <c r="AP504"/>
    </row>
    <row r="505" spans="1:1024" outlineLevel="1" x14ac:dyDescent="0.2">
      <c r="A505" s="2"/>
      <c r="B505" s="109"/>
      <c r="C505" s="143" t="s">
        <v>965</v>
      </c>
      <c r="D505" s="149" t="s">
        <v>968</v>
      </c>
      <c r="E505" s="145" t="s">
        <v>14</v>
      </c>
      <c r="F505" s="148">
        <v>1385.01</v>
      </c>
      <c r="G505" s="106"/>
      <c r="H505" s="106"/>
      <c r="I505" s="28">
        <f t="shared" si="82"/>
        <v>0</v>
      </c>
      <c r="J505" s="107"/>
      <c r="K505" s="29">
        <f t="shared" si="83"/>
        <v>0</v>
      </c>
      <c r="L505" s="30">
        <f t="shared" si="84"/>
        <v>0</v>
      </c>
      <c r="Z505" s="4"/>
      <c r="AA505" s="4"/>
      <c r="AD505" s="55"/>
      <c r="AE505" s="55"/>
      <c r="AM505" s="57"/>
      <c r="AN505" s="57"/>
      <c r="AO505" s="57"/>
      <c r="AP505"/>
    </row>
    <row r="506" spans="1:1024" x14ac:dyDescent="0.2">
      <c r="A506" s="1"/>
      <c r="B506" s="109"/>
      <c r="C506" s="87" t="s">
        <v>969</v>
      </c>
      <c r="D506" s="75" t="s">
        <v>60</v>
      </c>
      <c r="E506" s="81"/>
      <c r="F506" s="93"/>
      <c r="G506" s="94"/>
      <c r="H506" s="94"/>
      <c r="I506" s="78"/>
      <c r="J506" s="78"/>
      <c r="K506" s="79"/>
      <c r="L506" s="82"/>
      <c r="Z506" s="4">
        <f t="shared" ref="Z506" si="87">IF(B506="Ampliação",L506,0)</f>
        <v>0</v>
      </c>
      <c r="AA506" s="4">
        <f t="shared" ref="AA506" si="88">IF(B506="Reforma",L506,0)</f>
        <v>0</v>
      </c>
      <c r="AD506" s="55"/>
      <c r="AE506" s="55"/>
      <c r="AM506" s="57"/>
      <c r="AN506" s="57"/>
      <c r="AO506" s="57"/>
      <c r="AP506"/>
    </row>
    <row r="507" spans="1:1024" outlineLevel="1" x14ac:dyDescent="0.2">
      <c r="A507" s="2"/>
      <c r="B507" s="109"/>
      <c r="C507" s="143" t="s">
        <v>970</v>
      </c>
      <c r="D507" s="149" t="s">
        <v>973</v>
      </c>
      <c r="E507" s="145" t="s">
        <v>14</v>
      </c>
      <c r="F507" s="148">
        <v>88.12</v>
      </c>
      <c r="G507" s="106"/>
      <c r="H507" s="106"/>
      <c r="I507" s="28">
        <f t="shared" si="82"/>
        <v>0</v>
      </c>
      <c r="J507" s="107"/>
      <c r="K507" s="29">
        <f t="shared" si="83"/>
        <v>0</v>
      </c>
      <c r="L507" s="30">
        <f t="shared" si="84"/>
        <v>0</v>
      </c>
      <c r="Z507" s="4"/>
      <c r="AA507" s="4"/>
      <c r="AD507" s="55"/>
      <c r="AE507" s="55"/>
      <c r="AM507" s="57"/>
      <c r="AN507" s="57"/>
      <c r="AO507" s="57"/>
      <c r="AP507"/>
    </row>
    <row r="508" spans="1:1024" ht="40.5" customHeight="1" outlineLevel="1" x14ac:dyDescent="0.2">
      <c r="A508" s="2"/>
      <c r="B508" s="109"/>
      <c r="C508" s="143" t="s">
        <v>971</v>
      </c>
      <c r="D508" s="149" t="s">
        <v>974</v>
      </c>
      <c r="E508" s="145" t="s">
        <v>14</v>
      </c>
      <c r="F508" s="148">
        <v>293.56</v>
      </c>
      <c r="G508" s="106"/>
      <c r="H508" s="106"/>
      <c r="I508" s="28">
        <f t="shared" si="82"/>
        <v>0</v>
      </c>
      <c r="J508" s="107"/>
      <c r="K508" s="29">
        <f t="shared" si="83"/>
        <v>0</v>
      </c>
      <c r="L508" s="30">
        <f t="shared" si="84"/>
        <v>0</v>
      </c>
      <c r="Z508" s="4"/>
      <c r="AA508" s="4"/>
      <c r="AD508" s="55"/>
      <c r="AE508" s="55"/>
      <c r="AM508" s="57"/>
      <c r="AN508" s="57"/>
      <c r="AO508" s="57"/>
      <c r="AP508"/>
    </row>
    <row r="509" spans="1:1024" ht="26.25" outlineLevel="1" thickBot="1" x14ac:dyDescent="0.25">
      <c r="A509" s="2"/>
      <c r="B509" s="109"/>
      <c r="C509" s="143" t="s">
        <v>972</v>
      </c>
      <c r="D509" s="149" t="s">
        <v>975</v>
      </c>
      <c r="E509" s="145" t="s">
        <v>14</v>
      </c>
      <c r="F509" s="148">
        <v>39.71</v>
      </c>
      <c r="G509" s="106"/>
      <c r="H509" s="106"/>
      <c r="I509" s="28">
        <f t="shared" si="82"/>
        <v>0</v>
      </c>
      <c r="J509" s="107"/>
      <c r="K509" s="29">
        <f t="shared" si="83"/>
        <v>0</v>
      </c>
      <c r="L509" s="30">
        <f t="shared" si="84"/>
        <v>0</v>
      </c>
      <c r="Z509" s="4"/>
      <c r="AA509" s="4"/>
      <c r="AD509" s="55"/>
      <c r="AE509" s="55"/>
      <c r="AM509" s="57"/>
      <c r="AN509" s="57"/>
      <c r="AO509" s="57"/>
      <c r="AP509"/>
    </row>
    <row r="510" spans="1:1024" ht="15.75" thickBot="1" x14ac:dyDescent="0.25">
      <c r="B510" s="109"/>
      <c r="C510" s="73"/>
      <c r="D510" s="53"/>
      <c r="E510" s="31"/>
      <c r="F510" s="74"/>
      <c r="G510" s="74"/>
      <c r="H510" s="74"/>
      <c r="I510" s="32"/>
      <c r="J510" s="33"/>
      <c r="K510" s="34" t="s">
        <v>9</v>
      </c>
      <c r="L510" s="34">
        <f>SUM(L507:L509,L503:L505,L498:L501)</f>
        <v>0</v>
      </c>
      <c r="M510" s="35" t="e">
        <f>L510/$L$535</f>
        <v>#DIV/0!</v>
      </c>
      <c r="Z510" s="4">
        <f t="shared" si="73"/>
        <v>0</v>
      </c>
      <c r="AA510" s="4">
        <f t="shared" si="74"/>
        <v>0</v>
      </c>
      <c r="AD510" s="55"/>
      <c r="AE510" s="55"/>
      <c r="AM510" s="57"/>
      <c r="AN510" s="57"/>
      <c r="AO510" s="57"/>
      <c r="AP510"/>
    </row>
    <row r="511" spans="1:1024" s="1" customFormat="1" ht="15.75" thickBot="1" x14ac:dyDescent="0.3">
      <c r="B511" s="109"/>
      <c r="C511" s="62" t="s">
        <v>75</v>
      </c>
      <c r="D511" s="63" t="s">
        <v>74</v>
      </c>
      <c r="E511" s="64"/>
      <c r="F511" s="65"/>
      <c r="G511" s="66"/>
      <c r="H511" s="66"/>
      <c r="I511" s="67"/>
      <c r="J511" s="67"/>
      <c r="K511" s="68"/>
      <c r="L511" s="69"/>
      <c r="M511" s="92"/>
      <c r="N511" s="70"/>
      <c r="O511" s="70"/>
      <c r="P511" s="70"/>
      <c r="Q511" s="70"/>
      <c r="R511" s="70"/>
      <c r="S511" s="70"/>
      <c r="T511" s="70"/>
      <c r="U511" s="70"/>
      <c r="V511" s="70"/>
      <c r="W511" s="70"/>
      <c r="X511" s="70"/>
      <c r="Y511" s="70"/>
      <c r="Z511" s="4">
        <f t="shared" si="73"/>
        <v>0</v>
      </c>
      <c r="AA511" s="4">
        <f t="shared" si="74"/>
        <v>0</v>
      </c>
      <c r="AB511" s="70"/>
      <c r="AC511" s="70"/>
      <c r="AD511" s="70"/>
      <c r="AE511" s="70"/>
      <c r="AF511" s="70"/>
      <c r="AG511" s="70"/>
      <c r="AH511" s="70"/>
      <c r="AI511" s="70"/>
      <c r="AJ511" s="70"/>
      <c r="AK511" s="70"/>
      <c r="AL511" s="70"/>
      <c r="AM511" s="72"/>
      <c r="AN511" s="72"/>
      <c r="AO511" s="72"/>
      <c r="AMF511"/>
      <c r="AMG511"/>
      <c r="AMH511"/>
      <c r="AMI511"/>
      <c r="AMJ511"/>
    </row>
    <row r="512" spans="1:1024" ht="36" customHeight="1" outlineLevel="1" x14ac:dyDescent="0.2">
      <c r="A512" s="2" t="str">
        <f>B512&amp;"-"&amp;COUNTIF($B$24:B512,B512)</f>
        <v>-0</v>
      </c>
      <c r="B512" s="109"/>
      <c r="C512" s="143" t="s">
        <v>976</v>
      </c>
      <c r="D512" s="149" t="s">
        <v>978</v>
      </c>
      <c r="E512" s="150" t="s">
        <v>14</v>
      </c>
      <c r="F512" s="148">
        <v>12.62</v>
      </c>
      <c r="G512" s="106"/>
      <c r="H512" s="106"/>
      <c r="I512" s="28">
        <f t="shared" ref="I512:I513" si="89">IF(F512&lt;&gt;"",TRUNC(G512,2)+TRUNC(H512,2),"")</f>
        <v>0</v>
      </c>
      <c r="J512" s="107"/>
      <c r="K512" s="29">
        <f t="shared" ref="K512:K513" si="90">ROUND(I512*(1+J512),2)</f>
        <v>0</v>
      </c>
      <c r="L512" s="30">
        <f t="shared" ref="L512:L513" si="91">ROUND(K512*F512,2)</f>
        <v>0</v>
      </c>
      <c r="Z512" s="4">
        <f t="shared" si="73"/>
        <v>0</v>
      </c>
      <c r="AA512" s="4">
        <f t="shared" si="74"/>
        <v>0</v>
      </c>
      <c r="AD512" s="55"/>
      <c r="AE512" s="55"/>
      <c r="AM512" s="57"/>
      <c r="AN512" s="57"/>
      <c r="AO512" s="57"/>
      <c r="AP512"/>
    </row>
    <row r="513" spans="1:1024" ht="45" customHeight="1" outlineLevel="1" thickBot="1" x14ac:dyDescent="0.25">
      <c r="A513" s="2" t="str">
        <f>B513&amp;"-"&amp;COUNTIF($B$24:B513,B513)</f>
        <v>-0</v>
      </c>
      <c r="B513" s="109"/>
      <c r="C513" s="143" t="s">
        <v>977</v>
      </c>
      <c r="D513" s="149" t="s">
        <v>979</v>
      </c>
      <c r="E513" s="150" t="s">
        <v>183</v>
      </c>
      <c r="F513" s="148">
        <v>1</v>
      </c>
      <c r="G513" s="106"/>
      <c r="H513" s="106"/>
      <c r="I513" s="28">
        <f t="shared" si="89"/>
        <v>0</v>
      </c>
      <c r="J513" s="107"/>
      <c r="K513" s="29">
        <f t="shared" si="90"/>
        <v>0</v>
      </c>
      <c r="L513" s="30">
        <f t="shared" si="91"/>
        <v>0</v>
      </c>
      <c r="Z513" s="4">
        <f t="shared" si="73"/>
        <v>0</v>
      </c>
      <c r="AA513" s="4">
        <f t="shared" si="74"/>
        <v>0</v>
      </c>
      <c r="AD513" s="55"/>
      <c r="AE513" s="55"/>
      <c r="AM513" s="57"/>
      <c r="AN513" s="57"/>
      <c r="AO513" s="57"/>
      <c r="AP513"/>
    </row>
    <row r="514" spans="1:1024" ht="15.75" thickBot="1" x14ac:dyDescent="0.25">
      <c r="B514" s="109"/>
      <c r="C514" s="73"/>
      <c r="D514" s="53"/>
      <c r="E514" s="31"/>
      <c r="F514" s="74"/>
      <c r="G514" s="74"/>
      <c r="H514" s="74"/>
      <c r="I514" s="32"/>
      <c r="J514" s="33"/>
      <c r="K514" s="34" t="s">
        <v>9</v>
      </c>
      <c r="L514" s="34">
        <f>SUM(L512:L513)</f>
        <v>0</v>
      </c>
      <c r="M514" s="35" t="e">
        <f>L514/$L$535</f>
        <v>#DIV/0!</v>
      </c>
      <c r="Z514" s="4">
        <f t="shared" ref="Z514:Z534" si="92">IF(B514="Ampliação",L514,0)</f>
        <v>0</v>
      </c>
      <c r="AA514" s="4">
        <f t="shared" ref="AA514:AA534" si="93">IF(B514="Reforma",L514,0)</f>
        <v>0</v>
      </c>
      <c r="AD514" s="55"/>
      <c r="AE514" s="55"/>
      <c r="AM514" s="57"/>
      <c r="AN514" s="57"/>
      <c r="AO514" s="57"/>
      <c r="AP514"/>
    </row>
    <row r="515" spans="1:1024" s="1" customFormat="1" ht="15.75" thickBot="1" x14ac:dyDescent="0.3">
      <c r="B515" s="109"/>
      <c r="C515" s="62" t="s">
        <v>77</v>
      </c>
      <c r="D515" s="63" t="s">
        <v>76</v>
      </c>
      <c r="E515" s="64"/>
      <c r="F515" s="65"/>
      <c r="G515" s="66"/>
      <c r="H515" s="66"/>
      <c r="I515" s="67"/>
      <c r="J515" s="67"/>
      <c r="K515" s="68"/>
      <c r="L515" s="69"/>
      <c r="M515" s="70"/>
      <c r="N515" s="70"/>
      <c r="O515" s="70"/>
      <c r="P515" s="70"/>
      <c r="Q515" s="70"/>
      <c r="R515" s="70"/>
      <c r="S515" s="70"/>
      <c r="T515" s="70"/>
      <c r="U515" s="70"/>
      <c r="V515" s="70"/>
      <c r="W515" s="70"/>
      <c r="X515" s="70"/>
      <c r="Y515" s="70"/>
      <c r="Z515" s="4">
        <f t="shared" si="92"/>
        <v>0</v>
      </c>
      <c r="AA515" s="4">
        <f t="shared" si="93"/>
        <v>0</v>
      </c>
      <c r="AB515" s="70"/>
      <c r="AC515" s="70"/>
      <c r="AD515" s="70"/>
      <c r="AE515" s="70"/>
      <c r="AF515" s="70"/>
      <c r="AG515" s="70"/>
      <c r="AH515" s="70"/>
      <c r="AI515" s="70"/>
      <c r="AJ515" s="70"/>
      <c r="AK515" s="70"/>
      <c r="AL515" s="70"/>
      <c r="AM515" s="72"/>
      <c r="AN515" s="72"/>
      <c r="AO515" s="72"/>
      <c r="AMF515"/>
      <c r="AMG515"/>
      <c r="AMH515"/>
      <c r="AMI515"/>
      <c r="AMJ515"/>
    </row>
    <row r="516" spans="1:1024" ht="40.5" customHeight="1" outlineLevel="1" x14ac:dyDescent="0.2">
      <c r="A516" s="2" t="str">
        <f>B516&amp;"-"&amp;COUNTIF($B$24:B516,B516)</f>
        <v>-0</v>
      </c>
      <c r="B516" s="109"/>
      <c r="C516" s="143" t="s">
        <v>980</v>
      </c>
      <c r="D516" s="149" t="s">
        <v>989</v>
      </c>
      <c r="E516" s="150" t="s">
        <v>183</v>
      </c>
      <c r="F516" s="148">
        <v>18</v>
      </c>
      <c r="G516" s="106"/>
      <c r="H516" s="106"/>
      <c r="I516" s="28">
        <f t="shared" ref="I516:I524" si="94">IF(F516&lt;&gt;"",TRUNC(G516,2)+TRUNC(H516,2),"")</f>
        <v>0</v>
      </c>
      <c r="J516" s="107"/>
      <c r="K516" s="29">
        <f t="shared" ref="K516:K524" si="95">ROUND(I516*(1+J516),2)</f>
        <v>0</v>
      </c>
      <c r="L516" s="30">
        <f t="shared" ref="L516:L524" si="96">ROUND(K516*F516,2)</f>
        <v>0</v>
      </c>
      <c r="Z516" s="4">
        <f t="shared" si="92"/>
        <v>0</v>
      </c>
      <c r="AA516" s="4">
        <f t="shared" si="93"/>
        <v>0</v>
      </c>
      <c r="AD516" s="55"/>
      <c r="AE516" s="55"/>
      <c r="AM516" s="57"/>
      <c r="AN516" s="57"/>
      <c r="AO516" s="57"/>
      <c r="AP516"/>
    </row>
    <row r="517" spans="1:1024" ht="40.5" customHeight="1" outlineLevel="1" x14ac:dyDescent="0.2">
      <c r="A517" s="2" t="str">
        <f>B517&amp;"-"&amp;COUNTIF($B$24:B517,B517)</f>
        <v>-0</v>
      </c>
      <c r="B517" s="109"/>
      <c r="C517" s="143" t="s">
        <v>981</v>
      </c>
      <c r="D517" s="149" t="s">
        <v>990</v>
      </c>
      <c r="E517" s="150" t="s">
        <v>183</v>
      </c>
      <c r="F517" s="148">
        <v>6</v>
      </c>
      <c r="G517" s="106"/>
      <c r="H517" s="106"/>
      <c r="I517" s="28">
        <f t="shared" si="94"/>
        <v>0</v>
      </c>
      <c r="J517" s="107"/>
      <c r="K517" s="29">
        <f t="shared" si="95"/>
        <v>0</v>
      </c>
      <c r="L517" s="30">
        <f t="shared" si="96"/>
        <v>0</v>
      </c>
      <c r="Z517" s="4">
        <f t="shared" si="92"/>
        <v>0</v>
      </c>
      <c r="AA517" s="4">
        <f t="shared" si="93"/>
        <v>0</v>
      </c>
      <c r="AD517" s="55"/>
      <c r="AE517" s="55"/>
      <c r="AM517" s="57"/>
      <c r="AN517" s="57"/>
      <c r="AO517" s="57"/>
      <c r="AP517"/>
    </row>
    <row r="518" spans="1:1024" ht="40.5" customHeight="1" outlineLevel="1" x14ac:dyDescent="0.2">
      <c r="A518" s="2" t="str">
        <f>B518&amp;"-"&amp;COUNTIF($B$24:B518,B518)</f>
        <v>-0</v>
      </c>
      <c r="B518" s="109"/>
      <c r="C518" s="143" t="s">
        <v>982</v>
      </c>
      <c r="D518" s="149" t="s">
        <v>991</v>
      </c>
      <c r="E518" s="150" t="s">
        <v>183</v>
      </c>
      <c r="F518" s="148">
        <v>24</v>
      </c>
      <c r="G518" s="106"/>
      <c r="H518" s="106"/>
      <c r="I518" s="28">
        <f t="shared" si="94"/>
        <v>0</v>
      </c>
      <c r="J518" s="107"/>
      <c r="K518" s="29">
        <f t="shared" si="95"/>
        <v>0</v>
      </c>
      <c r="L518" s="30">
        <f t="shared" si="96"/>
        <v>0</v>
      </c>
      <c r="Z518" s="4">
        <f t="shared" si="92"/>
        <v>0</v>
      </c>
      <c r="AA518" s="4">
        <f t="shared" si="93"/>
        <v>0</v>
      </c>
      <c r="AD518" s="55"/>
      <c r="AE518" s="55"/>
      <c r="AM518" s="57"/>
      <c r="AN518" s="57"/>
      <c r="AO518" s="57"/>
      <c r="AP518"/>
    </row>
    <row r="519" spans="1:1024" ht="40.5" customHeight="1" outlineLevel="1" x14ac:dyDescent="0.2">
      <c r="A519" s="2" t="str">
        <f>B519&amp;"-"&amp;COUNTIF($B$24:B519,B519)</f>
        <v>-0</v>
      </c>
      <c r="B519" s="109"/>
      <c r="C519" s="143" t="s">
        <v>983</v>
      </c>
      <c r="D519" s="149" t="s">
        <v>992</v>
      </c>
      <c r="E519" s="150" t="s">
        <v>183</v>
      </c>
      <c r="F519" s="148">
        <v>6</v>
      </c>
      <c r="G519" s="106"/>
      <c r="H519" s="106"/>
      <c r="I519" s="28">
        <f t="shared" si="94"/>
        <v>0</v>
      </c>
      <c r="J519" s="107"/>
      <c r="K519" s="29">
        <f t="shared" si="95"/>
        <v>0</v>
      </c>
      <c r="L519" s="30">
        <f t="shared" si="96"/>
        <v>0</v>
      </c>
      <c r="Z519" s="4">
        <f t="shared" si="92"/>
        <v>0</v>
      </c>
      <c r="AA519" s="4">
        <f t="shared" si="93"/>
        <v>0</v>
      </c>
      <c r="AD519" s="55"/>
      <c r="AE519" s="55"/>
      <c r="AM519" s="57"/>
      <c r="AN519" s="57"/>
      <c r="AO519" s="57"/>
      <c r="AP519"/>
    </row>
    <row r="520" spans="1:1024" ht="40.5" customHeight="1" outlineLevel="1" x14ac:dyDescent="0.2">
      <c r="A520" s="2" t="str">
        <f>B520&amp;"-"&amp;COUNTIF($B$24:B520,B520)</f>
        <v>-0</v>
      </c>
      <c r="B520" s="109"/>
      <c r="C520" s="143" t="s">
        <v>984</v>
      </c>
      <c r="D520" s="149" t="s">
        <v>993</v>
      </c>
      <c r="E520" s="145" t="s">
        <v>183</v>
      </c>
      <c r="F520" s="148">
        <v>6</v>
      </c>
      <c r="G520" s="106"/>
      <c r="H520" s="106"/>
      <c r="I520" s="28">
        <f t="shared" si="94"/>
        <v>0</v>
      </c>
      <c r="J520" s="107"/>
      <c r="K520" s="29">
        <f t="shared" si="95"/>
        <v>0</v>
      </c>
      <c r="L520" s="30">
        <f t="shared" si="96"/>
        <v>0</v>
      </c>
      <c r="Z520" s="4">
        <f t="shared" si="92"/>
        <v>0</v>
      </c>
      <c r="AA520" s="4">
        <f t="shared" si="93"/>
        <v>0</v>
      </c>
      <c r="AD520" s="55"/>
      <c r="AE520" s="55"/>
      <c r="AM520" s="57"/>
      <c r="AN520" s="57"/>
      <c r="AO520" s="57"/>
      <c r="AP520"/>
    </row>
    <row r="521" spans="1:1024" ht="40.5" customHeight="1" outlineLevel="1" x14ac:dyDescent="0.2">
      <c r="A521" s="2" t="str">
        <f>B521&amp;"-"&amp;COUNTIF($B$24:B521,B521)</f>
        <v>-0</v>
      </c>
      <c r="B521" s="109"/>
      <c r="C521" s="143" t="s">
        <v>985</v>
      </c>
      <c r="D521" s="149" t="s">
        <v>994</v>
      </c>
      <c r="E521" s="150" t="s">
        <v>183</v>
      </c>
      <c r="F521" s="148">
        <v>6</v>
      </c>
      <c r="G521" s="106"/>
      <c r="H521" s="106"/>
      <c r="I521" s="28">
        <f t="shared" si="94"/>
        <v>0</v>
      </c>
      <c r="J521" s="107"/>
      <c r="K521" s="29">
        <f t="shared" si="95"/>
        <v>0</v>
      </c>
      <c r="L521" s="30">
        <f t="shared" si="96"/>
        <v>0</v>
      </c>
      <c r="Z521" s="4">
        <f t="shared" si="92"/>
        <v>0</v>
      </c>
      <c r="AA521" s="4">
        <f t="shared" si="93"/>
        <v>0</v>
      </c>
      <c r="AD521" s="55"/>
      <c r="AE521" s="55"/>
      <c r="AM521" s="57"/>
      <c r="AN521" s="57"/>
      <c r="AO521" s="57"/>
      <c r="AP521"/>
    </row>
    <row r="522" spans="1:1024" ht="40.5" customHeight="1" outlineLevel="1" x14ac:dyDescent="0.2">
      <c r="A522" s="2" t="str">
        <f>B522&amp;"-"&amp;COUNTIF($B$24:B522,B522)</f>
        <v>-0</v>
      </c>
      <c r="B522" s="109"/>
      <c r="C522" s="143" t="s">
        <v>986</v>
      </c>
      <c r="D522" s="149" t="s">
        <v>995</v>
      </c>
      <c r="E522" s="150" t="s">
        <v>14</v>
      </c>
      <c r="F522" s="148">
        <v>37.29</v>
      </c>
      <c r="G522" s="106"/>
      <c r="H522" s="106"/>
      <c r="I522" s="28">
        <f t="shared" si="94"/>
        <v>0</v>
      </c>
      <c r="J522" s="107"/>
      <c r="K522" s="29">
        <f t="shared" si="95"/>
        <v>0</v>
      </c>
      <c r="L522" s="30">
        <f t="shared" si="96"/>
        <v>0</v>
      </c>
      <c r="Z522" s="4">
        <f t="shared" si="92"/>
        <v>0</v>
      </c>
      <c r="AA522" s="4">
        <f t="shared" si="93"/>
        <v>0</v>
      </c>
      <c r="AD522" s="55"/>
      <c r="AE522" s="55"/>
      <c r="AM522" s="57"/>
      <c r="AN522" s="57"/>
      <c r="AO522" s="57"/>
      <c r="AP522"/>
    </row>
    <row r="523" spans="1:1024" ht="40.5" customHeight="1" outlineLevel="1" x14ac:dyDescent="0.2">
      <c r="A523" s="2"/>
      <c r="B523" s="109"/>
      <c r="C523" s="143" t="s">
        <v>987</v>
      </c>
      <c r="D523" s="147" t="s">
        <v>996</v>
      </c>
      <c r="E523" s="150" t="s">
        <v>183</v>
      </c>
      <c r="F523" s="148">
        <v>8</v>
      </c>
      <c r="G523" s="106"/>
      <c r="H523" s="106"/>
      <c r="I523" s="28">
        <f t="shared" si="94"/>
        <v>0</v>
      </c>
      <c r="J523" s="107"/>
      <c r="K523" s="29">
        <f t="shared" si="95"/>
        <v>0</v>
      </c>
      <c r="L523" s="30">
        <f t="shared" si="96"/>
        <v>0</v>
      </c>
      <c r="Z523" s="4"/>
      <c r="AA523" s="4"/>
      <c r="AD523" s="55"/>
      <c r="AE523" s="55"/>
      <c r="AM523" s="57"/>
      <c r="AN523" s="57"/>
      <c r="AO523" s="57"/>
      <c r="AP523"/>
    </row>
    <row r="524" spans="1:1024" ht="40.5" customHeight="1" outlineLevel="1" thickBot="1" x14ac:dyDescent="0.25">
      <c r="A524" s="2"/>
      <c r="B524" s="109"/>
      <c r="C524" s="143" t="s">
        <v>988</v>
      </c>
      <c r="D524" s="147" t="s">
        <v>997</v>
      </c>
      <c r="E524" s="150" t="s">
        <v>182</v>
      </c>
      <c r="F524" s="148">
        <v>72</v>
      </c>
      <c r="G524" s="106"/>
      <c r="H524" s="106"/>
      <c r="I524" s="28">
        <f t="shared" si="94"/>
        <v>0</v>
      </c>
      <c r="J524" s="107"/>
      <c r="K524" s="29">
        <f t="shared" si="95"/>
        <v>0</v>
      </c>
      <c r="L524" s="30">
        <f t="shared" si="96"/>
        <v>0</v>
      </c>
      <c r="Z524" s="4"/>
      <c r="AA524" s="4"/>
      <c r="AD524" s="55"/>
      <c r="AE524" s="55"/>
      <c r="AM524" s="57"/>
      <c r="AN524" s="57"/>
      <c r="AO524" s="57"/>
      <c r="AP524"/>
    </row>
    <row r="525" spans="1:1024" ht="15.75" thickBot="1" x14ac:dyDescent="0.25">
      <c r="B525" s="98"/>
      <c r="C525" s="73"/>
      <c r="D525" s="53"/>
      <c r="E525" s="31"/>
      <c r="F525" s="74"/>
      <c r="G525" s="41"/>
      <c r="H525" s="41"/>
      <c r="I525" s="41"/>
      <c r="J525" s="33"/>
      <c r="K525" s="34" t="s">
        <v>9</v>
      </c>
      <c r="L525" s="34">
        <f>SUM(L516:L524)</f>
        <v>0</v>
      </c>
      <c r="M525" s="35" t="e">
        <f>L525/$L$535</f>
        <v>#DIV/0!</v>
      </c>
      <c r="Z525" s="4">
        <f t="shared" ref="Z525:Z526" si="97">IF(B525="Ampliação",L525,0)</f>
        <v>0</v>
      </c>
      <c r="AA525" s="4">
        <f t="shared" ref="AA525:AA526" si="98">IF(B525="Reforma",L525,0)</f>
        <v>0</v>
      </c>
      <c r="AD525" s="55"/>
      <c r="AE525" s="55"/>
      <c r="AM525" s="57"/>
      <c r="AN525" s="57"/>
      <c r="AO525" s="57"/>
      <c r="AP525"/>
    </row>
    <row r="526" spans="1:1024" s="1" customFormat="1" ht="15.75" thickBot="1" x14ac:dyDescent="0.3">
      <c r="B526" s="109"/>
      <c r="C526" s="62" t="s">
        <v>998</v>
      </c>
      <c r="D526" s="63" t="s">
        <v>78</v>
      </c>
      <c r="E526" s="64"/>
      <c r="F526" s="65"/>
      <c r="G526" s="66"/>
      <c r="H526" s="66"/>
      <c r="I526" s="67"/>
      <c r="J526" s="67"/>
      <c r="K526" s="68"/>
      <c r="L526" s="69"/>
      <c r="M526" s="70"/>
      <c r="N526" s="70"/>
      <c r="O526" s="70"/>
      <c r="P526" s="70"/>
      <c r="Q526" s="70"/>
      <c r="R526" s="70"/>
      <c r="S526" s="70"/>
      <c r="T526" s="70"/>
      <c r="U526" s="70"/>
      <c r="V526" s="70"/>
      <c r="W526" s="70"/>
      <c r="X526" s="70"/>
      <c r="Y526" s="70"/>
      <c r="Z526" s="4">
        <f t="shared" si="97"/>
        <v>0</v>
      </c>
      <c r="AA526" s="4">
        <f t="shared" si="98"/>
        <v>0</v>
      </c>
      <c r="AB526" s="70"/>
      <c r="AC526" s="70"/>
      <c r="AD526" s="70"/>
      <c r="AE526" s="70"/>
      <c r="AF526" s="70"/>
      <c r="AG526" s="70"/>
      <c r="AH526" s="70"/>
      <c r="AI526" s="70"/>
      <c r="AJ526" s="70"/>
      <c r="AK526" s="70"/>
      <c r="AL526" s="70"/>
      <c r="AM526" s="72"/>
      <c r="AN526" s="72"/>
      <c r="AO526" s="72"/>
      <c r="AMF526"/>
      <c r="AMG526"/>
      <c r="AMH526"/>
      <c r="AMI526"/>
      <c r="AMJ526"/>
    </row>
    <row r="527" spans="1:1024" ht="40.5" customHeight="1" outlineLevel="1" x14ac:dyDescent="0.2">
      <c r="A527" s="2"/>
      <c r="B527" s="109"/>
      <c r="C527" s="143" t="s">
        <v>999</v>
      </c>
      <c r="D527" s="149" t="s">
        <v>1005</v>
      </c>
      <c r="E527" s="145" t="s">
        <v>14</v>
      </c>
      <c r="F527" s="148">
        <v>1694.23</v>
      </c>
      <c r="G527" s="106"/>
      <c r="H527" s="106"/>
      <c r="I527" s="28">
        <f t="shared" ref="I527:I533" si="99">IF(F527&lt;&gt;"",TRUNC(G527,2)+TRUNC(H527,2),"")</f>
        <v>0</v>
      </c>
      <c r="J527" s="107"/>
      <c r="K527" s="29">
        <f t="shared" ref="K527:K533" si="100">ROUND(I527*(1+J527),2)</f>
        <v>0</v>
      </c>
      <c r="L527" s="30">
        <f t="shared" ref="L527:L533" si="101">ROUND(K527*F527,2)</f>
        <v>0</v>
      </c>
      <c r="Z527" s="4"/>
      <c r="AA527" s="4"/>
      <c r="AD527" s="55"/>
      <c r="AE527" s="55"/>
      <c r="AM527" s="57"/>
      <c r="AN527" s="57"/>
      <c r="AO527" s="57"/>
      <c r="AP527"/>
    </row>
    <row r="528" spans="1:1024" outlineLevel="1" x14ac:dyDescent="0.2">
      <c r="A528" s="2"/>
      <c r="B528" s="109"/>
      <c r="C528" s="143" t="s">
        <v>1000</v>
      </c>
      <c r="D528" s="149" t="s">
        <v>1006</v>
      </c>
      <c r="E528" s="145" t="s">
        <v>14</v>
      </c>
      <c r="F528" s="148">
        <v>4196.97</v>
      </c>
      <c r="G528" s="106"/>
      <c r="H528" s="106"/>
      <c r="I528" s="28">
        <f t="shared" si="99"/>
        <v>0</v>
      </c>
      <c r="J528" s="107"/>
      <c r="K528" s="29">
        <f t="shared" si="100"/>
        <v>0</v>
      </c>
      <c r="L528" s="30">
        <f t="shared" si="101"/>
        <v>0</v>
      </c>
      <c r="Z528" s="4"/>
      <c r="AA528" s="4"/>
      <c r="AD528" s="55"/>
      <c r="AE528" s="55"/>
      <c r="AM528" s="57"/>
      <c r="AN528" s="57"/>
      <c r="AO528" s="57"/>
      <c r="AP528"/>
    </row>
    <row r="529" spans="1:42" outlineLevel="1" x14ac:dyDescent="0.2">
      <c r="A529" s="2"/>
      <c r="B529" s="109"/>
      <c r="C529" s="143" t="s">
        <v>1001</v>
      </c>
      <c r="D529" s="149" t="s">
        <v>1007</v>
      </c>
      <c r="E529" s="145" t="s">
        <v>14</v>
      </c>
      <c r="F529" s="148">
        <v>278.88</v>
      </c>
      <c r="G529" s="106"/>
      <c r="H529" s="106"/>
      <c r="I529" s="28">
        <f t="shared" si="99"/>
        <v>0</v>
      </c>
      <c r="J529" s="107"/>
      <c r="K529" s="29">
        <f t="shared" si="100"/>
        <v>0</v>
      </c>
      <c r="L529" s="30">
        <f t="shared" si="101"/>
        <v>0</v>
      </c>
      <c r="Z529" s="4"/>
      <c r="AA529" s="4"/>
      <c r="AD529" s="55"/>
      <c r="AE529" s="55"/>
      <c r="AM529" s="57"/>
      <c r="AN529" s="57"/>
      <c r="AO529" s="57"/>
      <c r="AP529"/>
    </row>
    <row r="530" spans="1:42" outlineLevel="1" x14ac:dyDescent="0.2">
      <c r="A530" s="2"/>
      <c r="B530" s="109"/>
      <c r="C530" s="143" t="s">
        <v>1002</v>
      </c>
      <c r="D530" s="149" t="s">
        <v>1008</v>
      </c>
      <c r="E530" s="145" t="s">
        <v>14</v>
      </c>
      <c r="F530" s="148">
        <v>2770.02</v>
      </c>
      <c r="G530" s="106"/>
      <c r="H530" s="106"/>
      <c r="I530" s="28">
        <f t="shared" si="99"/>
        <v>0</v>
      </c>
      <c r="J530" s="107"/>
      <c r="K530" s="29">
        <f t="shared" si="100"/>
        <v>0</v>
      </c>
      <c r="L530" s="30">
        <f t="shared" si="101"/>
        <v>0</v>
      </c>
      <c r="Z530" s="4"/>
      <c r="AA530" s="4"/>
      <c r="AD530" s="55"/>
      <c r="AE530" s="55"/>
      <c r="AM530" s="57"/>
      <c r="AN530" s="57"/>
      <c r="AO530" s="57"/>
      <c r="AP530"/>
    </row>
    <row r="531" spans="1:42" outlineLevel="1" x14ac:dyDescent="0.2">
      <c r="A531" s="2"/>
      <c r="B531" s="109"/>
      <c r="C531" s="143" t="s">
        <v>1002</v>
      </c>
      <c r="D531" s="149" t="s">
        <v>1009</v>
      </c>
      <c r="E531" s="150" t="s">
        <v>14</v>
      </c>
      <c r="F531" s="148">
        <v>274.26</v>
      </c>
      <c r="G531" s="106"/>
      <c r="H531" s="106"/>
      <c r="I531" s="28">
        <f t="shared" si="99"/>
        <v>0</v>
      </c>
      <c r="J531" s="107"/>
      <c r="K531" s="29">
        <f t="shared" si="100"/>
        <v>0</v>
      </c>
      <c r="L531" s="30">
        <f t="shared" si="101"/>
        <v>0</v>
      </c>
      <c r="Z531" s="4"/>
      <c r="AA531" s="4"/>
      <c r="AD531" s="55"/>
      <c r="AE531" s="55"/>
      <c r="AM531" s="57"/>
      <c r="AN531" s="57"/>
      <c r="AO531" s="57"/>
      <c r="AP531"/>
    </row>
    <row r="532" spans="1:42" outlineLevel="1" x14ac:dyDescent="0.2">
      <c r="A532" s="2"/>
      <c r="B532" s="109"/>
      <c r="C532" s="143" t="s">
        <v>1003</v>
      </c>
      <c r="D532" s="149" t="s">
        <v>1010</v>
      </c>
      <c r="E532" s="145" t="s">
        <v>14</v>
      </c>
      <c r="F532" s="148">
        <v>99.69</v>
      </c>
      <c r="G532" s="106"/>
      <c r="H532" s="106"/>
      <c r="I532" s="28">
        <f t="shared" si="99"/>
        <v>0</v>
      </c>
      <c r="J532" s="107"/>
      <c r="K532" s="29">
        <f t="shared" si="100"/>
        <v>0</v>
      </c>
      <c r="L532" s="30">
        <f t="shared" si="101"/>
        <v>0</v>
      </c>
      <c r="Z532" s="4"/>
      <c r="AA532" s="4"/>
      <c r="AD532" s="55"/>
      <c r="AE532" s="55"/>
      <c r="AM532" s="57"/>
      <c r="AN532" s="57"/>
      <c r="AO532" s="57"/>
      <c r="AP532"/>
    </row>
    <row r="533" spans="1:42" ht="15" outlineLevel="1" thickBot="1" x14ac:dyDescent="0.25">
      <c r="A533" s="2"/>
      <c r="B533" s="109"/>
      <c r="C533" s="143" t="s">
        <v>1004</v>
      </c>
      <c r="D533" s="149" t="s">
        <v>1011</v>
      </c>
      <c r="E533" s="145" t="s">
        <v>183</v>
      </c>
      <c r="F533" s="148">
        <v>150</v>
      </c>
      <c r="G533" s="106"/>
      <c r="H533" s="106"/>
      <c r="I533" s="28">
        <f t="shared" si="99"/>
        <v>0</v>
      </c>
      <c r="J533" s="107"/>
      <c r="K533" s="29">
        <f t="shared" si="100"/>
        <v>0</v>
      </c>
      <c r="L533" s="30">
        <f t="shared" si="101"/>
        <v>0</v>
      </c>
      <c r="Z533" s="4"/>
      <c r="AA533" s="4"/>
      <c r="AD533" s="55"/>
      <c r="AE533" s="55"/>
      <c r="AM533" s="57"/>
      <c r="AN533" s="57"/>
      <c r="AO533" s="57"/>
      <c r="AP533"/>
    </row>
    <row r="534" spans="1:42" ht="15.75" thickBot="1" x14ac:dyDescent="0.25">
      <c r="B534" s="98"/>
      <c r="C534" s="73"/>
      <c r="D534" s="53"/>
      <c r="E534" s="31"/>
      <c r="F534" s="74"/>
      <c r="G534" s="41"/>
      <c r="H534" s="41"/>
      <c r="I534" s="41"/>
      <c r="J534" s="33"/>
      <c r="K534" s="34" t="s">
        <v>9</v>
      </c>
      <c r="L534" s="34">
        <f>SUM(L527:L533)</f>
        <v>0</v>
      </c>
      <c r="M534" s="35" t="e">
        <f>L534/$L$535</f>
        <v>#DIV/0!</v>
      </c>
      <c r="Z534" s="4">
        <f t="shared" si="92"/>
        <v>0</v>
      </c>
      <c r="AA534" s="4">
        <f t="shared" si="93"/>
        <v>0</v>
      </c>
      <c r="AD534" s="55"/>
      <c r="AE534" s="55"/>
      <c r="AM534" s="57"/>
      <c r="AN534" s="57"/>
      <c r="AO534" s="57"/>
      <c r="AP534"/>
    </row>
    <row r="535" spans="1:42" ht="14.85" customHeight="1" thickBot="1" x14ac:dyDescent="0.25">
      <c r="B535" s="98"/>
      <c r="C535" s="125" t="s">
        <v>79</v>
      </c>
      <c r="D535" s="125"/>
      <c r="E535" s="125"/>
      <c r="F535" s="125"/>
      <c r="G535" s="125"/>
      <c r="H535" s="125"/>
      <c r="I535" s="125"/>
      <c r="J535" s="125"/>
      <c r="K535" s="125"/>
      <c r="L535" s="99">
        <f>L534+L514+L510+L495+L473+L421+L409+L382+L294+L285+L255+L253+L138+L120+L107+L100+L66+L62+L27</f>
        <v>0</v>
      </c>
      <c r="M535" s="100">
        <f>L535/633.6</f>
        <v>0</v>
      </c>
      <c r="O535" s="39"/>
      <c r="Z535" s="101">
        <f>SUM(AB24:AB534)</f>
        <v>0</v>
      </c>
      <c r="AA535" s="4">
        <f>SUM(AC24:AC534)</f>
        <v>0</v>
      </c>
      <c r="AD535" s="55"/>
      <c r="AE535" s="55"/>
      <c r="AM535" s="57"/>
      <c r="AN535" s="57"/>
      <c r="AO535" s="57"/>
      <c r="AP535"/>
    </row>
    <row r="536" spans="1:42" ht="15" x14ac:dyDescent="0.25">
      <c r="B536" s="98"/>
      <c r="M536" s="104"/>
      <c r="N536" s="42"/>
      <c r="O536" s="104"/>
      <c r="AB536" s="56"/>
      <c r="AC536" s="4"/>
      <c r="AD536" s="55"/>
      <c r="AE536" s="55"/>
      <c r="AO536" s="57"/>
      <c r="AP536"/>
    </row>
    <row r="537" spans="1:42" x14ac:dyDescent="0.2">
      <c r="B537" s="98"/>
      <c r="C537" s="14"/>
      <c r="D537" s="43"/>
      <c r="E537" s="12"/>
      <c r="F537" s="13"/>
      <c r="G537" s="14"/>
      <c r="H537" s="14"/>
      <c r="I537" s="14"/>
      <c r="J537" s="14"/>
      <c r="K537" s="14"/>
      <c r="L537" s="14"/>
      <c r="M537" s="14"/>
      <c r="N537" s="44"/>
      <c r="O537" s="44"/>
      <c r="P537" s="44"/>
      <c r="AA537" s="56"/>
      <c r="AB537" s="4"/>
      <c r="AD537" s="55"/>
      <c r="AE537" s="55"/>
      <c r="AN537" s="57"/>
      <c r="AO537" s="57"/>
      <c r="AP537"/>
    </row>
    <row r="538" spans="1:42" x14ac:dyDescent="0.2">
      <c r="B538" s="98"/>
      <c r="C538" s="45"/>
      <c r="D538" s="46"/>
      <c r="E538" s="12"/>
      <c r="F538" s="13"/>
      <c r="G538" s="14"/>
      <c r="H538" s="14"/>
      <c r="I538" s="14"/>
      <c r="J538" s="14"/>
      <c r="K538" s="14"/>
      <c r="L538" s="14"/>
      <c r="M538" s="14"/>
      <c r="N538" s="44"/>
      <c r="O538" s="44"/>
      <c r="P538" s="44"/>
      <c r="AA538" s="56"/>
      <c r="AB538" s="4"/>
      <c r="AD538" s="55"/>
      <c r="AE538" s="55"/>
      <c r="AN538" s="57"/>
      <c r="AO538" s="57"/>
      <c r="AP538"/>
    </row>
    <row r="539" spans="1:42" x14ac:dyDescent="0.2">
      <c r="B539" s="98"/>
      <c r="C539" s="12" t="str">
        <f>IF(C538="","(cidade, dia/mês/ano )","")</f>
        <v>(cidade, dia/mês/ano )</v>
      </c>
      <c r="D539" s="43"/>
      <c r="E539" s="12"/>
      <c r="F539" s="13"/>
      <c r="G539" s="14"/>
      <c r="H539" s="14"/>
      <c r="I539" s="14"/>
      <c r="J539" s="14"/>
      <c r="K539" s="14"/>
      <c r="L539" s="14"/>
      <c r="M539" s="44"/>
      <c r="N539" s="44"/>
      <c r="O539" s="44"/>
      <c r="Z539" s="56"/>
      <c r="AA539" s="4"/>
      <c r="AD539" s="55"/>
      <c r="AE539" s="55"/>
      <c r="AM539" s="57"/>
      <c r="AN539" s="57"/>
      <c r="AO539" s="57"/>
      <c r="AP539"/>
    </row>
    <row r="540" spans="1:42" x14ac:dyDescent="0.2">
      <c r="B540" s="98"/>
      <c r="C540" s="14"/>
      <c r="D540" s="43"/>
      <c r="E540" s="12"/>
      <c r="F540" s="13"/>
      <c r="G540" s="14"/>
      <c r="H540" s="14"/>
      <c r="I540" s="14"/>
      <c r="J540" s="14"/>
      <c r="K540" s="14"/>
      <c r="L540" s="14"/>
      <c r="M540" s="44"/>
      <c r="N540" s="44"/>
      <c r="O540" s="44"/>
      <c r="Z540" s="56"/>
      <c r="AA540" s="4"/>
      <c r="AD540" s="55"/>
      <c r="AE540" s="55"/>
      <c r="AM540" s="57"/>
      <c r="AN540" s="57"/>
      <c r="AO540" s="57"/>
      <c r="AP540"/>
    </row>
    <row r="541" spans="1:42" x14ac:dyDescent="0.2">
      <c r="B541" s="98"/>
      <c r="C541" s="14"/>
      <c r="D541" s="43"/>
      <c r="E541" s="12"/>
      <c r="F541" s="13"/>
      <c r="G541" s="14"/>
      <c r="H541" s="14"/>
      <c r="I541" s="14"/>
      <c r="J541" s="14"/>
      <c r="K541" s="14"/>
      <c r="L541" s="14"/>
      <c r="M541" s="44"/>
      <c r="N541" s="44"/>
      <c r="O541" s="44"/>
      <c r="Z541" s="56"/>
      <c r="AA541" s="4"/>
      <c r="AD541" s="55"/>
      <c r="AE541" s="55"/>
      <c r="AM541" s="57"/>
      <c r="AN541" s="57"/>
      <c r="AO541" s="57"/>
      <c r="AP541"/>
    </row>
    <row r="542" spans="1:42" ht="15" thickBot="1" x14ac:dyDescent="0.25">
      <c r="B542" s="98"/>
      <c r="C542" s="14"/>
      <c r="D542" s="47"/>
      <c r="E542" s="12"/>
      <c r="F542" s="13"/>
      <c r="G542" s="14"/>
      <c r="H542" s="48"/>
      <c r="I542" s="48"/>
      <c r="J542" s="48"/>
      <c r="K542" s="48"/>
      <c r="L542" s="14"/>
      <c r="M542" s="44"/>
      <c r="N542" s="44"/>
      <c r="O542" s="44"/>
      <c r="Z542" s="56"/>
      <c r="AA542" s="4"/>
      <c r="AD542" s="55"/>
      <c r="AE542" s="55"/>
      <c r="AM542" s="57"/>
      <c r="AN542" s="57"/>
      <c r="AO542" s="57"/>
      <c r="AP542"/>
    </row>
    <row r="543" spans="1:42" ht="15" x14ac:dyDescent="0.25">
      <c r="B543" s="98"/>
      <c r="C543" s="14"/>
      <c r="D543" s="49" t="s">
        <v>102</v>
      </c>
      <c r="E543" s="12"/>
      <c r="F543" s="13"/>
      <c r="G543" s="14"/>
      <c r="H543" s="126" t="s">
        <v>103</v>
      </c>
      <c r="I543" s="126"/>
      <c r="J543" s="126"/>
      <c r="K543" s="126"/>
      <c r="L543" s="14"/>
      <c r="M543" s="44"/>
      <c r="N543" s="44"/>
      <c r="O543" s="44"/>
      <c r="Z543" s="56"/>
      <c r="AA543" s="4"/>
      <c r="AD543" s="55"/>
      <c r="AE543" s="55"/>
      <c r="AM543" s="57"/>
      <c r="AN543" s="57"/>
      <c r="AO543" s="57"/>
      <c r="AP543"/>
    </row>
    <row r="544" spans="1:42" ht="14.1" customHeight="1" x14ac:dyDescent="0.2">
      <c r="B544" s="98"/>
      <c r="C544" s="50" t="s">
        <v>104</v>
      </c>
      <c r="D544" s="112" t="s">
        <v>105</v>
      </c>
      <c r="E544" s="12"/>
      <c r="F544" s="13"/>
      <c r="G544" s="50" t="s">
        <v>104</v>
      </c>
      <c r="H544" s="123" t="s">
        <v>83</v>
      </c>
      <c r="I544" s="123"/>
      <c r="J544" s="123"/>
      <c r="K544" s="123"/>
      <c r="L544" s="14"/>
      <c r="M544" s="44"/>
      <c r="N544" s="44"/>
      <c r="O544" s="44"/>
      <c r="Z544" s="56"/>
      <c r="AA544" s="4"/>
      <c r="AD544" s="55"/>
      <c r="AE544" s="55"/>
      <c r="AM544" s="57"/>
      <c r="AN544" s="57"/>
      <c r="AO544" s="57"/>
      <c r="AP544"/>
    </row>
    <row r="545" spans="2:42" ht="15.95" customHeight="1" x14ac:dyDescent="0.2">
      <c r="B545" s="98"/>
      <c r="C545" s="50" t="s">
        <v>106</v>
      </c>
      <c r="D545" s="112" t="s">
        <v>105</v>
      </c>
      <c r="E545" s="12"/>
      <c r="F545" s="13"/>
      <c r="G545" s="50" t="s">
        <v>107</v>
      </c>
      <c r="H545" s="123" t="s">
        <v>83</v>
      </c>
      <c r="I545" s="123"/>
      <c r="J545" s="123"/>
      <c r="K545" s="123"/>
      <c r="L545" s="14" t="str">
        <f>IF(H545=" ","(Ex,: Engenheiro Civil)","")</f>
        <v>(Ex,: Engenheiro Civil)</v>
      </c>
      <c r="M545" s="44"/>
      <c r="N545" s="44"/>
      <c r="O545" s="44"/>
      <c r="Z545" s="56"/>
      <c r="AA545" s="4"/>
      <c r="AD545" s="55"/>
      <c r="AE545" s="55"/>
      <c r="AM545" s="57"/>
      <c r="AN545" s="57"/>
      <c r="AO545" s="57"/>
      <c r="AP545"/>
    </row>
    <row r="546" spans="2:42" ht="15" customHeight="1" x14ac:dyDescent="0.2">
      <c r="B546" s="98"/>
      <c r="C546" s="50" t="s">
        <v>108</v>
      </c>
      <c r="D546" s="51"/>
      <c r="E546" s="12"/>
      <c r="F546" s="13"/>
      <c r="G546" s="50" t="s">
        <v>109</v>
      </c>
      <c r="H546" s="123" t="s">
        <v>83</v>
      </c>
      <c r="I546" s="123"/>
      <c r="J546" s="123"/>
      <c r="K546" s="123"/>
      <c r="L546" s="14" t="str">
        <f>IF(H546=" ","(Ex: 100015-3)","")</f>
        <v>(Ex: 100015-3)</v>
      </c>
      <c r="M546" s="44"/>
      <c r="N546" s="44"/>
      <c r="O546" s="44"/>
      <c r="Z546" s="56"/>
      <c r="AA546" s="4"/>
      <c r="AD546" s="55"/>
      <c r="AE546" s="55"/>
      <c r="AM546" s="57"/>
      <c r="AN546" s="57"/>
      <c r="AO546" s="57"/>
      <c r="AP546"/>
    </row>
    <row r="547" spans="2:42" x14ac:dyDescent="0.2">
      <c r="B547" s="98"/>
      <c r="C547" s="14"/>
      <c r="D547" s="43"/>
      <c r="E547" s="12"/>
      <c r="F547" s="13"/>
      <c r="G547" s="14"/>
      <c r="H547" s="14"/>
      <c r="I547" s="14"/>
      <c r="J547" s="14"/>
      <c r="K547" s="14"/>
      <c r="L547" s="14"/>
      <c r="M547" s="44"/>
      <c r="N547" s="44"/>
      <c r="O547" s="44"/>
      <c r="Z547" s="56"/>
      <c r="AA547" s="4"/>
      <c r="AD547" s="55"/>
      <c r="AE547" s="55"/>
      <c r="AM547" s="57"/>
      <c r="AN547" s="57"/>
      <c r="AO547" s="57"/>
      <c r="AP547"/>
    </row>
    <row r="548" spans="2:42" x14ac:dyDescent="0.2">
      <c r="B548" s="98"/>
      <c r="C548" s="14"/>
      <c r="D548" s="43"/>
      <c r="E548" s="12"/>
      <c r="F548" s="13"/>
      <c r="G548" s="14"/>
      <c r="H548" s="14"/>
      <c r="I548" s="14"/>
      <c r="J548" s="14"/>
      <c r="K548" s="14"/>
      <c r="L548" s="14"/>
      <c r="M548" s="14"/>
      <c r="N548" s="44"/>
      <c r="O548" s="44"/>
      <c r="P548" s="44"/>
      <c r="AA548" s="56"/>
      <c r="AB548" s="4"/>
      <c r="AD548" s="55"/>
      <c r="AE548" s="55"/>
      <c r="AN548" s="57"/>
      <c r="AO548" s="57"/>
      <c r="AP548"/>
    </row>
  </sheetData>
  <sheetProtection algorithmName="SHA-512" hashValue="dFBo9h8BGDB/OejYbl1L+kdwiUtbmzdKrXI/FKBc0noZdtvmKWX4R8mLaqwQbFktLVS0PtFu7hNmWqIB9EBV6A==" saltValue="Ha+6g0zbn8R/Wbys0Dw5TA==" spinCount="100000" sheet="1" objects="1" scenarios="1"/>
  <mergeCells count="28">
    <mergeCell ref="C1:N1"/>
    <mergeCell ref="G5:K5"/>
    <mergeCell ref="G6:K6"/>
    <mergeCell ref="C10:L10"/>
    <mergeCell ref="C12:D12"/>
    <mergeCell ref="E12:I12"/>
    <mergeCell ref="J12:L12"/>
    <mergeCell ref="C13:D13"/>
    <mergeCell ref="E13:I13"/>
    <mergeCell ref="J13:L13"/>
    <mergeCell ref="C15:D15"/>
    <mergeCell ref="F15:L15"/>
    <mergeCell ref="C17:L17"/>
    <mergeCell ref="C18:L18"/>
    <mergeCell ref="C21:C22"/>
    <mergeCell ref="D21:D22"/>
    <mergeCell ref="E21:E22"/>
    <mergeCell ref="F21:F22"/>
    <mergeCell ref="G21:I21"/>
    <mergeCell ref="J21:J22"/>
    <mergeCell ref="K21:K22"/>
    <mergeCell ref="L21:L22"/>
    <mergeCell ref="H546:K546"/>
    <mergeCell ref="M64:Q65"/>
    <mergeCell ref="C535:K535"/>
    <mergeCell ref="H543:K543"/>
    <mergeCell ref="H544:K544"/>
    <mergeCell ref="H545:K545"/>
  </mergeCells>
  <conditionalFormatting sqref="B512 B497:B509 B475 B491 B494 B425 B438 B436 B434 B429:B432 B427 B423 B442 B444:B446 B448 B412 B414:B417 B419:B420 B385:B408 B517 B519 B521:B524 B526:B533 B123:B137 B199 B197 B207 B201 B203 B205 B209 B219:B252 B217 B140 B211:B215 B104:B105 B70 B72 B29 B58:B61 B34:B56 B26">
    <cfRule type="containsText" dxfId="4" priority="685" operator="containsText" text="Reforma">
      <formula>NOT(ISERROR(SEARCH("Reforma",B26)))</formula>
    </cfRule>
  </conditionalFormatting>
  <conditionalFormatting sqref="B513 B497 B502 B506 B476:B490 B492:B493 B426:B428 B437 B435 B432:B433 B430 B423:B424 B439:B443 B445 B447:B472 B413 B417:B419 B335:B381 B516 B518 B520 B297:B333 B287:B293 B257:B284 B141:B196 B200 B198 B208 B202 B204 B206 B216 B210 B218 B109:B119 B106 B102:B103 B69 B71 B64:B65 B57 B30:B33 B25 B73:B99">
    <cfRule type="containsText" dxfId="3" priority="678" operator="containsText" text="Ampliação">
      <formula>NOT(ISERROR(SEARCH("Ampliação",B25)))</formula>
    </cfRule>
  </conditionalFormatting>
  <conditionalFormatting sqref="B526:B533 B24:B524">
    <cfRule type="containsText" dxfId="2" priority="256" operator="containsText" text="Ampliação Academia">
      <formula>NOT(ISERROR(SEARCH("Ampliação Academia",B24)))</formula>
    </cfRule>
    <cfRule type="containsText" dxfId="1" priority="257" operator="containsText" text="Ampliação Unidade">
      <formula>NOT(ISERROR(SEARCH("Ampliação Unidade",B24)))</formula>
    </cfRule>
    <cfRule type="containsText" dxfId="0" priority="328" operator="containsText" text="Reforma">
      <formula>NOT(ISERROR(SEARCH("Reforma",B24)))</formula>
    </cfRule>
  </conditionalFormatting>
  <dataValidations count="2">
    <dataValidation type="list" allowBlank="1" showInputMessage="1" showErrorMessage="1" sqref="B516:B524 B512:B513 B475:B494 B418:B420 B412:B416 B376:B381 B335:B374 B401:B408 B385:B399 B449:B472 B446:B447 B443:B444 B424:B441 B507:B509 B503:B505 B498:B501 B527:B533 B109:B119 B69:B93 B297:B333 B29:B61 B24:B26 B64:B65 B102:B106 B213:B252 B141:B211 B123:B124 B126:B137 B287:B293 B257:B284 B95:B97 B99">
      <formula1>$N$20:$N$24</formula1>
    </dataValidation>
    <dataValidation type="whole" allowBlank="1" showErrorMessage="1" sqref="E15">
      <formula1>1</formula1>
      <formula2>10000000000000000000</formula2>
    </dataValidation>
  </dataValidations>
  <printOptions horizontalCentered="1"/>
  <pageMargins left="0.118055555555556" right="0.118055555555556" top="0.45138888888888901" bottom="0.39374999999999999" header="0.51180555555555496" footer="0.118055555555556"/>
  <pageSetup paperSize="9" firstPageNumber="0" fitToHeight="0" orientation="portrait" horizontalDpi="300" verticalDpi="300" r:id="rId1"/>
  <headerFooter>
    <oddFooter>&amp;R               &amp;P/&amp;N</oddFooter>
  </headerFooter>
  <rowBreaks count="1" manualBreakCount="1">
    <brk id="433" max="16383" man="1"/>
  </rowBreaks>
</worksheet>
</file>

<file path=docProps/app.xml><?xml version="1.0" encoding="utf-8"?>
<Properties xmlns="http://schemas.openxmlformats.org/officeDocument/2006/extended-properties" xmlns:vt="http://schemas.openxmlformats.org/officeDocument/2006/docPropsVTypes">
  <Template/>
  <TotalTime>68</TotalTime>
  <Application>Microsoft Excel</Application>
  <DocSecurity>0</DocSecurity>
  <ScaleCrop>false</ScaleCrop>
  <HeadingPairs>
    <vt:vector size="4" baseType="variant">
      <vt:variant>
        <vt:lpstr>Planilhas</vt:lpstr>
      </vt:variant>
      <vt:variant>
        <vt:i4>1</vt:i4>
      </vt:variant>
      <vt:variant>
        <vt:lpstr>Intervalos nomeados</vt:lpstr>
      </vt:variant>
      <vt:variant>
        <vt:i4>17</vt:i4>
      </vt:variant>
    </vt:vector>
  </HeadingPairs>
  <TitlesOfParts>
    <vt:vector size="18" baseType="lpstr">
      <vt:lpstr>Planilha - Modelo SAP</vt:lpstr>
      <vt:lpstr>'Planilha - Modelo SAP'!Area_de_impressao</vt:lpstr>
      <vt:lpstr>'Planilha - Modelo SAP'!Classificação</vt:lpstr>
      <vt:lpstr>'Planilha - Modelo SAP'!PlanilhaTotal</vt:lpstr>
      <vt:lpstr>'Planilha - Modelo SAP'!PlanilhaTotal2</vt:lpstr>
      <vt:lpstr>'Planilha - Modelo SAP'!Print_Area_0</vt:lpstr>
      <vt:lpstr>'Planilha - Modelo SAP'!Print_Area_0_0</vt:lpstr>
      <vt:lpstr>'Planilha - Modelo SAP'!Print_Area_0_0_0</vt:lpstr>
      <vt:lpstr>'Planilha - Modelo SAP'!Print_Area_0_0_0_0</vt:lpstr>
      <vt:lpstr>'Planilha - Modelo SAP'!Print_Titles_0</vt:lpstr>
      <vt:lpstr>'Planilha - Modelo SAP'!Print_Titles_0_0</vt:lpstr>
      <vt:lpstr>'Planilha - Modelo SAP'!Print_Titles_0_0_0</vt:lpstr>
      <vt:lpstr>'Planilha - Modelo SAP'!Print_Titles_0_0_0_0</vt:lpstr>
      <vt:lpstr>'Planilha - Modelo SAP'!Texto16</vt:lpstr>
      <vt:lpstr>'Planilha - Modelo SAP'!Texto3</vt:lpstr>
      <vt:lpstr>'Planilha - Modelo SAP'!Texto4</vt:lpstr>
      <vt:lpstr>'Planilha - Modelo SAP'!Texto5</vt:lpstr>
      <vt:lpstr>'Planilha - Modelo SAP'!Titulos_de_impressao</vt:lpstr>
    </vt:vector>
  </TitlesOfParts>
  <Company>Prefeirura Blumenau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Prefeirura Blumenau</dc:creator>
  <dc:description/>
  <cp:lastModifiedBy>Claudia Marina Pereira</cp:lastModifiedBy>
  <cp:revision>20</cp:revision>
  <cp:lastPrinted>2019-09-23T14:10:05Z</cp:lastPrinted>
  <dcterms:created xsi:type="dcterms:W3CDTF">2003-10-24T18:12:58Z</dcterms:created>
  <dcterms:modified xsi:type="dcterms:W3CDTF">2019-12-18T19:44:16Z</dcterms:modified>
  <dc:language>pt-BR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Prefeirura Blumenau</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