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ate1904="1" defaultThemeVersion="124226"/>
  <bookViews>
    <workbookView xWindow="240" yWindow="15" windowWidth="16095" windowHeight="966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I67" i="1" l="1"/>
  <c r="J67" i="1" s="1"/>
  <c r="I65" i="1"/>
  <c r="J65" i="1" s="1"/>
  <c r="I64" i="1"/>
  <c r="J64" i="1" s="1"/>
  <c r="I62" i="1"/>
  <c r="J62" i="1" s="1"/>
  <c r="I59" i="1"/>
  <c r="J59" i="1" s="1"/>
  <c r="I58" i="1"/>
  <c r="J58" i="1" s="1"/>
  <c r="I56" i="1"/>
  <c r="J56" i="1" s="1"/>
  <c r="I55" i="1"/>
  <c r="J55" i="1" s="1"/>
  <c r="I53" i="1"/>
  <c r="J53" i="1" s="1"/>
  <c r="I52" i="1"/>
  <c r="J52" i="1" s="1"/>
  <c r="I50" i="1"/>
  <c r="J50" i="1" s="1"/>
  <c r="I49" i="1"/>
  <c r="J49" i="1" s="1"/>
  <c r="I47" i="1"/>
  <c r="J47" i="1" s="1"/>
  <c r="I46" i="1"/>
  <c r="J46" i="1" s="1"/>
  <c r="I44" i="1"/>
  <c r="J44" i="1" s="1"/>
  <c r="I43" i="1"/>
  <c r="J43" i="1" s="1"/>
  <c r="I42" i="1"/>
  <c r="J42" i="1" s="1"/>
  <c r="I41" i="1"/>
  <c r="J41" i="1" s="1"/>
  <c r="I40" i="1"/>
  <c r="J40" i="1" s="1"/>
  <c r="I39" i="1"/>
  <c r="J39" i="1" s="1"/>
  <c r="I37" i="1"/>
  <c r="J37" i="1" s="1"/>
  <c r="I35" i="1"/>
  <c r="J35" i="1" s="1"/>
  <c r="I33" i="1"/>
  <c r="J33" i="1" s="1"/>
  <c r="I32" i="1"/>
  <c r="J32" i="1" s="1"/>
  <c r="I31" i="1"/>
  <c r="J31" i="1" s="1"/>
  <c r="I30" i="1"/>
  <c r="J30" i="1" s="1"/>
  <c r="I29" i="1"/>
  <c r="J29" i="1" s="1"/>
  <c r="I28" i="1"/>
  <c r="J28" i="1" s="1"/>
  <c r="I27" i="1"/>
  <c r="J27" i="1" s="1"/>
  <c r="I24" i="1"/>
  <c r="J24" i="1" s="1"/>
  <c r="I23" i="1"/>
  <c r="J23" i="1" s="1"/>
  <c r="I21" i="1"/>
  <c r="J21" i="1" s="1"/>
  <c r="I20" i="1"/>
  <c r="J20" i="1" s="1"/>
  <c r="I19" i="1"/>
  <c r="J19" i="1" s="1"/>
  <c r="I16" i="1"/>
  <c r="J16" i="1" s="1"/>
  <c r="I15" i="1"/>
  <c r="J15" i="1" s="1"/>
  <c r="I14" i="1"/>
  <c r="J14" i="1" s="1"/>
  <c r="I13" i="1"/>
  <c r="J13" i="1" s="1"/>
  <c r="I11" i="1"/>
  <c r="J11" i="1" s="1"/>
  <c r="I9" i="1"/>
  <c r="J9" i="1" s="1"/>
  <c r="I8" i="1"/>
  <c r="J8" i="1" s="1"/>
  <c r="I7" i="1"/>
  <c r="J7" i="1" s="1"/>
  <c r="J68" i="1" l="1"/>
</calcChain>
</file>

<file path=xl/sharedStrings.xml><?xml version="1.0" encoding="utf-8"?>
<sst xmlns="http://schemas.openxmlformats.org/spreadsheetml/2006/main" count="267" uniqueCount="189">
  <si>
    <t>Entidade:</t>
  </si>
  <si>
    <t>MUNICÍPIO DE JOINVILLE</t>
  </si>
  <si>
    <t>Obra:</t>
  </si>
  <si>
    <t>COBERTURA MEGACENTRO WITTICH FREITAG</t>
  </si>
  <si>
    <t>ITEM</t>
  </si>
  <si>
    <t>TABELA</t>
  </si>
  <si>
    <t>CODIGO</t>
  </si>
  <si>
    <t>DESCRICAO</t>
  </si>
  <si>
    <t>UNIDADE</t>
  </si>
  <si>
    <t>QUANTIDADE</t>
  </si>
  <si>
    <t>CUSTO_UNITARIO</t>
  </si>
  <si>
    <t>BDI</t>
  </si>
  <si>
    <t>PRECO_UNITARIO</t>
  </si>
  <si>
    <t>PRECO</t>
  </si>
  <si>
    <t>1</t>
  </si>
  <si>
    <t>1.1</t>
  </si>
  <si>
    <t>ADMINISTRAÇÃO LOCAL</t>
  </si>
  <si>
    <t>1.1.1</t>
  </si>
  <si>
    <t>SINAPI/SC</t>
  </si>
  <si>
    <t>90778</t>
  </si>
  <si>
    <t>Engenheiro civil de obra pleno com encargos complementares</t>
  </si>
  <si>
    <t>H</t>
  </si>
  <si>
    <t>1.1.2</t>
  </si>
  <si>
    <t>94295</t>
  </si>
  <si>
    <t>Mestre de obras com encargos complementares</t>
  </si>
  <si>
    <t>MES</t>
  </si>
  <si>
    <t>1.1.3</t>
  </si>
  <si>
    <t>100321</t>
  </si>
  <si>
    <t>Técnico em segurança do trabalho com encargos complementares</t>
  </si>
  <si>
    <t>1.2</t>
  </si>
  <si>
    <t>SERVIÇOS INICIAIS</t>
  </si>
  <si>
    <t>1.2.1</t>
  </si>
  <si>
    <t>103689</t>
  </si>
  <si>
    <t>Fornecimento e instalação de placa de obra com chapa galvanizada e estrutura de madeira. af_03/2022_ps</t>
  </si>
  <si>
    <t>M2</t>
  </si>
  <si>
    <t>1.3</t>
  </si>
  <si>
    <t>MOBILIZAÇÃO E CANTEIRO DE OBRA</t>
  </si>
  <si>
    <t>1.3.1</t>
  </si>
  <si>
    <t>Composição Própria</t>
  </si>
  <si>
    <t>C.P. 1312405167271</t>
  </si>
  <si>
    <t>Mobilização de materiais e equipamentos de obra - obra da sobre cobertura do megacentro wittich freitag (dnit - manual de custos de infraestrutura de transportes - volume 09 - mobilização e desmobilização - aplicando a seguinte formula cmob=((dm x k x fu)/v) x ch, onde dm=20km, k=2 pois pois o veículo precisará retornar, fu=1,0, v=40 km, ch= conforme custo hora do equipamento.)</t>
  </si>
  <si>
    <t>UN</t>
  </si>
  <si>
    <t>1.3.2</t>
  </si>
  <si>
    <t>10775</t>
  </si>
  <si>
    <t>Locacao de container 2,30 x 6,00 m, alt. 2,50 m, com 1 sanitario, para escritorio, completo, sem divisorias internas (nao inclui mobilizacao/desmobilizacao)</t>
  </si>
  <si>
    <t>1.3.3</t>
  </si>
  <si>
    <t>10776</t>
  </si>
  <si>
    <t>Locacao de container 2,30 x 6,00 m, alt. 2,50 m, para escritorio, sem divisorias internas e sem sanitario (nao inclui mobilizacao/desmobilizacao)</t>
  </si>
  <si>
    <t>1.3.4</t>
  </si>
  <si>
    <t>C.P. 1312404166969</t>
  </si>
  <si>
    <t>Plataforma elevatória - locação</t>
  </si>
  <si>
    <t>MÊS</t>
  </si>
  <si>
    <t>1.4</t>
  </si>
  <si>
    <t>ESTRUTURA METÁLICA</t>
  </si>
  <si>
    <t>1.4.1</t>
  </si>
  <si>
    <t>TERÇAS CARTOLA</t>
  </si>
  <si>
    <t>1.4.1.5</t>
  </si>
  <si>
    <t>Cotação</t>
  </si>
  <si>
    <t>1312407171095</t>
  </si>
  <si>
    <t>Serviço de galvanização</t>
  </si>
  <si>
    <t>kg</t>
  </si>
  <si>
    <t>1.4.1.6</t>
  </si>
  <si>
    <t>C.P. 1312407171097</t>
  </si>
  <si>
    <t>Instalação de perfil cartola em aço galvanizado 50x90x50 - abas 30 - e: 3.00 mm - fornecidos com comprimento total de 9990 mm (ref SINAPI 92580)</t>
  </si>
  <si>
    <t>M</t>
  </si>
  <si>
    <t>1.4.1.7</t>
  </si>
  <si>
    <t>C.P. 1312407171096</t>
  </si>
  <si>
    <t>Instalação de perfil cartola em aço galvanizado 50x90x50 - abas 30 - e: 3.00 mm - fornecidos com comprimento total de 10590 mm (ref SINAPI 92580)</t>
  </si>
  <si>
    <t>1.4.2</t>
  </si>
  <si>
    <t>SUPORTE METÁLICO "SP1"</t>
  </si>
  <si>
    <t>1.4.2.1</t>
  </si>
  <si>
    <t>C.P. 1312407171099</t>
  </si>
  <si>
    <t>Montagem de suportes metálicos "sp1" para terças cartolas - sobrecobertura megacentro wittich freitag  tipo - parte 2</t>
  </si>
  <si>
    <t>un</t>
  </si>
  <si>
    <t>1.4.2.3</t>
  </si>
  <si>
    <t>C.P. 1312407171098</t>
  </si>
  <si>
    <t>Montagem de suportes metálicos "sp1" para terças cartolas - sobrecobertura megacentro wittich freitag - parte1</t>
  </si>
  <si>
    <t>1.5</t>
  </si>
  <si>
    <t>TELHAS, ACESSÓRIOS DE FIXAÇÃO E ARREMATES</t>
  </si>
  <si>
    <t>1.5.1</t>
  </si>
  <si>
    <t>COBERTURA</t>
  </si>
  <si>
    <t>1.5.1.4</t>
  </si>
  <si>
    <t>C.P. 1312405167287</t>
  </si>
  <si>
    <t>Tapamento pingadeira onda inferior, chapa de aço zincada, espessura 0,65 mm, onda tp 100; pré-pintada pelo processo coil coating (face externa), cor branca, fornecimnto e instalação (ref SINAPI 94231)</t>
  </si>
  <si>
    <t>unidade</t>
  </si>
  <si>
    <t>1.5.1.5</t>
  </si>
  <si>
    <t>1312309152769</t>
  </si>
  <si>
    <t>Tapamento pingadeira onda inferior, chapa de aço zincada, espessura 0,65 mm, onda tp 100; pré-pintada pelo processo coil coating (face externa), cor branca.</t>
  </si>
  <si>
    <t>Un</t>
  </si>
  <si>
    <t>1.5.1.6</t>
  </si>
  <si>
    <t>1312309154507</t>
  </si>
  <si>
    <t>Fita adesiva dupla face à base de borracha butílica (12,5 mm x 2,3 mm)</t>
  </si>
  <si>
    <t>m</t>
  </si>
  <si>
    <t>1.5.1.7</t>
  </si>
  <si>
    <t>C.P. 1312405167286</t>
  </si>
  <si>
    <t>Cumeeira duas água aço zincado, espessura 0,65 mm conformação trapezoidal, aba 2x400 mm, ângulo 172°, largura útil 950/952 mm, pré-pintada pelo processo coil coating (face externa), cor branca - parte 1</t>
  </si>
  <si>
    <t>1.5.1.8</t>
  </si>
  <si>
    <t>C.P. 1312407171101</t>
  </si>
  <si>
    <t>Cumeeira duas água aço zincado, espessura 0,65 mm conformação trapezoidal, aba 2x400 mm, ângulo 172°, largura útil 950/952 mm, pré-pintada pelo processo coil coating (face externa), cor branca - parte 2</t>
  </si>
  <si>
    <t>1.5.1.9</t>
  </si>
  <si>
    <t>C.P. 1312405167285</t>
  </si>
  <si>
    <t>Sobre cobertura em telha de aço zincada espessura 0,65 mm, tp 100, largura útil 950/952 mm, com pré-pintura pelo processo coil coating na cor branca e extensão de 10.360 mm - parte 1</t>
  </si>
  <si>
    <t>1.5.1.10</t>
  </si>
  <si>
    <t>C.P. 1312407171102</t>
  </si>
  <si>
    <t>Sobre cobertura em telha de aço zincada espessura 0,65 mm, tp 100, largura útil 950/952 mm, com pré-pintura pelo processo coil coating na cor branca e extensão de 10.360 mm - parte 2</t>
  </si>
  <si>
    <t>1.5.2</t>
  </si>
  <si>
    <t>RETIRADA DE RUFOS</t>
  </si>
  <si>
    <t>1.5.2.1</t>
  </si>
  <si>
    <t>C.P. 1312405167284</t>
  </si>
  <si>
    <t>Retirada de rufos laterais e frontais, do tipo chapéu e pingadeira, incluso transporte vertical para afastamento (ref siurb 106032 e SINAPI 94229)</t>
  </si>
  <si>
    <t>1.5.3</t>
  </si>
  <si>
    <t>RETIRADA DE FECHAMENTO LATERAL (PLATIBANDA FACHADA FRONTAL E AOS FUNDOS)</t>
  </si>
  <si>
    <t>1.5.3.1</t>
  </si>
  <si>
    <t>C.P. 1312405167283</t>
  </si>
  <si>
    <t>Remoção de fechamento lateral metálico (platibanda frontal e aos fundos), de forma manual, sem reaproveitamento (ref. SINAPI 97647)</t>
  </si>
  <si>
    <t>M²</t>
  </si>
  <si>
    <t>1.5.4</t>
  </si>
  <si>
    <t>FECHAMENTO LATERAL</t>
  </si>
  <si>
    <t>1.5.4.3</t>
  </si>
  <si>
    <t>C.P. 1312405167281</t>
  </si>
  <si>
    <t>Tapamento pingadeira onda superior, chapa de aço zincada, espessura 0,65 mm, onda tp 40; pré-pintada pelo processo coil coating (face externa), cor branca, fornecimnto e instalação (ref SINAPI 94231)</t>
  </si>
  <si>
    <t>1.5.4.4</t>
  </si>
  <si>
    <t>1312309152771</t>
  </si>
  <si>
    <t>Tapamento onda superior, chapa de aço zincada espessura 0,65 mm, onda trapezoidal 40 mm; pré-pintada pelo processo coil coating (face externa), cor branca.</t>
  </si>
  <si>
    <t>1.5.4.5</t>
  </si>
  <si>
    <t>C.P. 1312405167282</t>
  </si>
  <si>
    <t>Fechamento lateral em telha  de aço zincada espessura 0,65 mm, TR 40 mm, pré-pintada pelo processo coil coating (face externa) na cor branca, fornecimento e instalação (ref. SINAPI 94213)</t>
  </si>
  <si>
    <t>m²</t>
  </si>
  <si>
    <t>1.5.4.6</t>
  </si>
  <si>
    <t>1312309152773</t>
  </si>
  <si>
    <t>Telha de aço zincada espessura 0,65 mm, onda trapezoidal 40 mm; pré-pintada pelo processo coil coating (face externa), cor branca.</t>
  </si>
  <si>
    <t>1.5.4.7</t>
  </si>
  <si>
    <t>1312309154470</t>
  </si>
  <si>
    <t>Parafuso cabeça sextavada autoperfurante ponta broca tcp3 TB 12 -14-x1" galvanizado à fogo</t>
  </si>
  <si>
    <t>Cento</t>
  </si>
  <si>
    <t>1.5.4.8</t>
  </si>
  <si>
    <t>1312309152782</t>
  </si>
  <si>
    <t>Parafuso de costura cabeça sextavada auto perfurante ø1/4"-14-24x7/8" galvanizado à fogo, incluso conjunto de arruelas.</t>
  </si>
  <si>
    <t>cento</t>
  </si>
  <si>
    <t>1.5.5</t>
  </si>
  <si>
    <t>FORNECIMENTO E INSTALAÇÃO DE RUFO CHAPÉU EM CHAPA DE ALUMÍNIO 0,7MM , DESENVOLVIMENTO DE 600 MM - COM CONFORMAÇÃO DA CHAPA E PINTURA NA FACE EXTERNA EM FÁBRICA/OFICINA</t>
  </si>
  <si>
    <t>1.5.5.2</t>
  </si>
  <si>
    <t>C.P. 1312405167279</t>
  </si>
  <si>
    <t>Conformação de chapa lisa de alumínio 0,70mm para confecção de rufo e aplicação de pintura eletrostática com tinta epóxi pó E = 200 µm na face externa do rufo, cor branca, polimerizada em estufa  (ref sicro 5605942)</t>
  </si>
  <si>
    <t>1.5.5.4</t>
  </si>
  <si>
    <t>C.P. 1312407171120</t>
  </si>
  <si>
    <t>Instalação de rufo chapéu em chapa conformada de alumínio 0,70mm, pré-pintada face externa, cor branca, desenvolvimento de 600 mm, incluso transporte vertical (adapt. SINAPI 100327)</t>
  </si>
  <si>
    <t>1.5.6</t>
  </si>
  <si>
    <t>FORNECIMENTO E INSTALAÇÃO DE CONTRA RUFO EM CHAPA DE ALUMÍNIO 0,7MM , DESENVOLVIMENTO DE 500 MM - COM CONFORMAÇÃO DA CHAPA E PINTURA NA FACE EXTERNA EM FÁBRICA/OFICINA</t>
  </si>
  <si>
    <t>1.5.6.1</t>
  </si>
  <si>
    <t>C.P. 1312405167280</t>
  </si>
  <si>
    <t>Instalação de rufo pingadeira em chapa conformada de alumínio com espessura de 0,7 mm, pré-pintada na face externa, cor branca, desenvolvimento de 500 mm, incluso transporte vertical (adapt. SINAPI 100327)</t>
  </si>
  <si>
    <t>1.5.6.2</t>
  </si>
  <si>
    <t>1.5.7</t>
  </si>
  <si>
    <t>FORNECIMENTO E INSTALAÇÃO DE RUFO CHAPÉU VERTICAL EM CHAPA DE ALUMÍNIO 0,7MM , DESENVOLVIMENTO DE 1200 MM - COM CONFORMAÇÃO DA CHAPA E PINTURA NA FACE EXTERNA EM FÁBRICA/OFICINA</t>
  </si>
  <si>
    <t>1.5.7.2</t>
  </si>
  <si>
    <t>1.5.7.4</t>
  </si>
  <si>
    <t>C.P. 1312407171119</t>
  </si>
  <si>
    <t>Instalação de rufo chapéu vertical em chapa conformada de alumínio, espessura 0,70mm, pré-pintada face externa, cor branca, desenvolvimento de 1200 mm, incluso transporte vertical (adapt. SINAPI 94229)</t>
  </si>
  <si>
    <t>1.5.8</t>
  </si>
  <si>
    <t>FORNECIMENTO E INSTALAÇÃO DE RUFO CHAPÉU SUPERIOR EM CHAPA DE ALUMÍNIO 0,7MM , DESENVOLVIMENTO DE 900 MM - COM CONFORMAÇÃO DA CHAPA E PINTURA NA FACE EXTERNA EM FÁBRICA/OFICINA</t>
  </si>
  <si>
    <t>1.5.8.2</t>
  </si>
  <si>
    <t>1.5.8.4</t>
  </si>
  <si>
    <t>C.P. 1312407171118</t>
  </si>
  <si>
    <t>Instalação de rufo chapéu superior em chapa conformada de alumínio, espessura 0,70mm, corte de 900 mm, pré-pintada face externa, cor branca, incluso transporte vertical (adapt. SINAPI 94229)</t>
  </si>
  <si>
    <t>1.5.9</t>
  </si>
  <si>
    <t>FORNECIMENTO E INSTALAÇÃO DE RUFO PINGADEIRA EM CHAPA DE ALUMÍNIO 0,7MM , DESENVOLVIMENTO DE 500 MM - COM CONFORMAÇÃO DA CHAPA E PINTURA NA FACE EXTERNA EM FÁBRICA/OFICINA</t>
  </si>
  <si>
    <t>1.5.9.1</t>
  </si>
  <si>
    <t>1.5.9.2</t>
  </si>
  <si>
    <t>C.P. 1312407171117</t>
  </si>
  <si>
    <t>1.6</t>
  </si>
  <si>
    <t>SERVIÇOS FINAIS</t>
  </si>
  <si>
    <t>1.6.1</t>
  </si>
  <si>
    <t>APLICAÇÃO DE SELANTE NOS PARAFUSOS AUTO PERFURANTES CABEÇA SEXTAVADA 5,5-6,3 (12-1/4) 1/4X5” - APÓS FIXAÇÃO E APERTO</t>
  </si>
  <si>
    <t>1.6.1.1</t>
  </si>
  <si>
    <t>C.P. 1312405167288</t>
  </si>
  <si>
    <t>Vedação de parafusos auto perfurantes cabeça sextavada - telhado</t>
  </si>
  <si>
    <t>1.6.2</t>
  </si>
  <si>
    <t>INSTALAÇÃO DE FITA ADESIVA DUPLA FACE À BASE DE BORRACHA BUTÍLICA (12,5 MM X 2,3 MM) NA SOBREPOSIÇÃO DO CONTRA RUFO COM A CALHA EXISTENTE E NO TOPO DOS RUFOS CHAPÉU</t>
  </si>
  <si>
    <t>1.6.2.3</t>
  </si>
  <si>
    <t>1.6.2.4</t>
  </si>
  <si>
    <t>C.P. 1312405167289</t>
  </si>
  <si>
    <t>Instalação de fita adesiva dupla face à base de borracha butílica (12,5 mm x 2,3 mm ) - (adap. orse 02228)</t>
  </si>
  <si>
    <t>1.6.3</t>
  </si>
  <si>
    <t>LIMPEZA</t>
  </si>
  <si>
    <t>1.6.3.1</t>
  </si>
  <si>
    <t>C.P. 1312405167276</t>
  </si>
  <si>
    <t>Limpeza final de obra em telhado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</si>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</sst>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EDFEE3"/>
        <bgColor indexed="64"/>
      </patternFill>
    </fill>
  </fills>
  <borders count="2">
    <border>
      <left/>
      <right/>
      <top/>
      <bottom/>
      <diagonal/>
    </border>
    <border>
      <left/>
      <right style="dashed">
        <color auto="1"/>
      </right>
      <top/>
      <bottom style="dashed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vertical="center" wrapText="1"/>
    </xf>
    <xf numFmtId="4" fontId="0" fillId="0" borderId="0" xfId="0" applyNumberFormat="1" applyAlignment="1">
      <alignment vertical="center"/>
    </xf>
    <xf numFmtId="0" fontId="0" fillId="2" borderId="1" xfId="0" applyFill="1" applyBorder="1" applyAlignment="1" applyProtection="1">
      <alignment vertical="center"/>
      <protection locked="0"/>
    </xf>
    <xf numFmtId="0" fontId="0" fillId="0" borderId="0" xfId="0" applyAlignment="1">
      <alignment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8"/>
  <sheetViews>
    <sheetView tabSelected="1" zoomScale="70" zoomScaleNormal="70" workbookViewId="0"/>
  </sheetViews>
  <sheetFormatPr defaultRowHeight="15" x14ac:dyDescent="0.25"/>
  <cols>
    <col min="1" max="1" width="10.7109375" customWidth="1"/>
    <col min="2" max="2" width="40.7109375" customWidth="1"/>
    <col min="3" max="3" width="20.7109375" customWidth="1"/>
    <col min="4" max="4" width="40.7109375" customWidth="1"/>
    <col min="5" max="10" width="20.7109375" customWidth="1"/>
  </cols>
  <sheetData>
    <row r="1" spans="1:10" x14ac:dyDescent="0.25">
      <c r="A1" s="1" t="s">
        <v>0</v>
      </c>
      <c r="B1" s="4" t="s">
        <v>1</v>
      </c>
      <c r="C1" s="4"/>
      <c r="D1" s="4"/>
      <c r="E1" s="4"/>
      <c r="F1" s="4"/>
      <c r="G1" s="4"/>
      <c r="H1" s="4"/>
      <c r="I1" s="4"/>
      <c r="J1" s="4"/>
    </row>
    <row r="2" spans="1:10" x14ac:dyDescent="0.25">
      <c r="A2" s="1" t="s">
        <v>2</v>
      </c>
      <c r="B2" s="4" t="s">
        <v>3</v>
      </c>
      <c r="C2" s="4"/>
      <c r="D2" s="4"/>
      <c r="E2" s="4"/>
      <c r="F2" s="4"/>
      <c r="G2" s="4"/>
      <c r="H2" s="4"/>
      <c r="I2" s="4"/>
      <c r="J2" s="4"/>
    </row>
    <row r="3" spans="1:10" x14ac:dyDescent="0.25">
      <c r="A3" s="4"/>
      <c r="B3" s="4"/>
      <c r="C3" s="4"/>
      <c r="D3" s="4"/>
      <c r="E3" s="4"/>
      <c r="F3" s="4"/>
      <c r="G3" s="4"/>
      <c r="H3" s="4"/>
      <c r="I3" s="4"/>
      <c r="J3" s="4"/>
    </row>
    <row r="4" spans="1:10" x14ac:dyDescent="0.25">
      <c r="A4" s="1" t="s">
        <v>4</v>
      </c>
      <c r="B4" s="1" t="s">
        <v>5</v>
      </c>
      <c r="C4" s="1" t="s">
        <v>6</v>
      </c>
      <c r="D4" s="1" t="s">
        <v>7</v>
      </c>
      <c r="E4" s="1" t="s">
        <v>8</v>
      </c>
      <c r="F4" s="1" t="s">
        <v>9</v>
      </c>
      <c r="G4" s="1" t="s">
        <v>10</v>
      </c>
      <c r="H4" s="1" t="s">
        <v>11</v>
      </c>
      <c r="I4" s="1" t="s">
        <v>12</v>
      </c>
      <c r="J4" s="1" t="s">
        <v>13</v>
      </c>
    </row>
    <row r="5" spans="1:10" ht="30" x14ac:dyDescent="0.25">
      <c r="A5" s="1" t="s">
        <v>14</v>
      </c>
      <c r="B5" s="1"/>
      <c r="C5" s="1"/>
      <c r="D5" s="1" t="s">
        <v>3</v>
      </c>
    </row>
    <row r="6" spans="1:10" x14ac:dyDescent="0.25">
      <c r="A6" s="1" t="s">
        <v>15</v>
      </c>
      <c r="B6" s="1"/>
      <c r="C6" s="1"/>
      <c r="D6" s="1" t="s">
        <v>16</v>
      </c>
    </row>
    <row r="7" spans="1:10" ht="26.1" customHeight="1" x14ac:dyDescent="0.25">
      <c r="A7" s="1" t="s">
        <v>17</v>
      </c>
      <c r="B7" s="1" t="s">
        <v>18</v>
      </c>
      <c r="C7" s="1" t="s">
        <v>19</v>
      </c>
      <c r="D7" s="1" t="s">
        <v>20</v>
      </c>
      <c r="E7" s="1" t="s">
        <v>21</v>
      </c>
      <c r="F7" s="2">
        <v>330</v>
      </c>
      <c r="G7" s="3">
        <v>0</v>
      </c>
      <c r="H7" s="3">
        <v>22.23</v>
      </c>
      <c r="I7" s="2">
        <f>ROUND(G7*(1 + H7/100),2)</f>
        <v>0</v>
      </c>
      <c r="J7" s="2">
        <f>ROUND(F7*I7,2)</f>
        <v>0</v>
      </c>
    </row>
    <row r="8" spans="1:10" ht="19.350000000000001" customHeight="1" x14ac:dyDescent="0.25">
      <c r="A8" s="1" t="s">
        <v>22</v>
      </c>
      <c r="B8" s="1" t="s">
        <v>18</v>
      </c>
      <c r="C8" s="1" t="s">
        <v>23</v>
      </c>
      <c r="D8" s="1" t="s">
        <v>24</v>
      </c>
      <c r="E8" s="1" t="s">
        <v>25</v>
      </c>
      <c r="F8" s="2">
        <v>3</v>
      </c>
      <c r="G8" s="3">
        <v>0</v>
      </c>
      <c r="H8" s="3">
        <v>22.23</v>
      </c>
      <c r="I8" s="2">
        <f>ROUND(G8*(1 + H8/100),2)</f>
        <v>0</v>
      </c>
      <c r="J8" s="2">
        <f>ROUND(F8*I8,2)</f>
        <v>0</v>
      </c>
    </row>
    <row r="9" spans="1:10" ht="27" customHeight="1" x14ac:dyDescent="0.25">
      <c r="A9" s="1" t="s">
        <v>26</v>
      </c>
      <c r="B9" s="1" t="s">
        <v>18</v>
      </c>
      <c r="C9" s="1" t="s">
        <v>27</v>
      </c>
      <c r="D9" s="1" t="s">
        <v>28</v>
      </c>
      <c r="E9" s="1" t="s">
        <v>25</v>
      </c>
      <c r="F9" s="2">
        <v>3</v>
      </c>
      <c r="G9" s="3">
        <v>0</v>
      </c>
      <c r="H9" s="3">
        <v>22.23</v>
      </c>
      <c r="I9" s="2">
        <f>ROUND(G9*(1 + H9/100),2)</f>
        <v>0</v>
      </c>
      <c r="J9" s="2">
        <f>ROUND(F9*I9,2)</f>
        <v>0</v>
      </c>
    </row>
    <row r="10" spans="1:10" x14ac:dyDescent="0.25">
      <c r="A10" s="1" t="s">
        <v>29</v>
      </c>
      <c r="B10" s="1"/>
      <c r="C10" s="1"/>
      <c r="D10" s="1" t="s">
        <v>30</v>
      </c>
    </row>
    <row r="11" spans="1:10" ht="45.95" customHeight="1" x14ac:dyDescent="0.25">
      <c r="A11" s="1" t="s">
        <v>31</v>
      </c>
      <c r="B11" s="1" t="s">
        <v>18</v>
      </c>
      <c r="C11" s="1" t="s">
        <v>32</v>
      </c>
      <c r="D11" s="1" t="s">
        <v>33</v>
      </c>
      <c r="E11" s="1" t="s">
        <v>34</v>
      </c>
      <c r="F11" s="2">
        <v>2.5</v>
      </c>
      <c r="G11" s="3">
        <v>0</v>
      </c>
      <c r="H11" s="3">
        <v>22.23</v>
      </c>
      <c r="I11" s="2">
        <f>ROUND(G11*(1 + H11/100),2)</f>
        <v>0</v>
      </c>
      <c r="J11" s="2">
        <f>ROUND(F11*I11,2)</f>
        <v>0</v>
      </c>
    </row>
    <row r="12" spans="1:10" x14ac:dyDescent="0.25">
      <c r="A12" s="1" t="s">
        <v>35</v>
      </c>
      <c r="B12" s="1"/>
      <c r="C12" s="1"/>
      <c r="D12" s="1" t="s">
        <v>36</v>
      </c>
    </row>
    <row r="13" spans="1:10" ht="171" customHeight="1" x14ac:dyDescent="0.25">
      <c r="A13" s="1" t="s">
        <v>37</v>
      </c>
      <c r="B13" s="1" t="s">
        <v>38</v>
      </c>
      <c r="C13" s="1" t="s">
        <v>39</v>
      </c>
      <c r="D13" s="1" t="s">
        <v>40</v>
      </c>
      <c r="E13" s="1" t="s">
        <v>41</v>
      </c>
      <c r="F13" s="2">
        <v>1</v>
      </c>
      <c r="G13" s="3">
        <v>0</v>
      </c>
      <c r="H13" s="3">
        <v>22.23</v>
      </c>
      <c r="I13" s="2">
        <f>ROUND(G13*(1 + H13/100),2)</f>
        <v>0</v>
      </c>
      <c r="J13" s="2">
        <f>ROUND(F13*I13,2)</f>
        <v>0</v>
      </c>
    </row>
    <row r="14" spans="1:10" ht="70.150000000000006" customHeight="1" x14ac:dyDescent="0.25">
      <c r="A14" s="1" t="s">
        <v>42</v>
      </c>
      <c r="B14" s="1" t="s">
        <v>18</v>
      </c>
      <c r="C14" s="1" t="s">
        <v>43</v>
      </c>
      <c r="D14" s="1" t="s">
        <v>44</v>
      </c>
      <c r="E14" s="1" t="s">
        <v>25</v>
      </c>
      <c r="F14" s="2">
        <v>3</v>
      </c>
      <c r="G14" s="3">
        <v>0</v>
      </c>
      <c r="H14" s="3">
        <v>22.23</v>
      </c>
      <c r="I14" s="2">
        <f>ROUND(G14*(1 + H14/100),2)</f>
        <v>0</v>
      </c>
      <c r="J14" s="2">
        <f>ROUND(F14*I14,2)</f>
        <v>0</v>
      </c>
    </row>
    <row r="15" spans="1:10" ht="65.25" customHeight="1" x14ac:dyDescent="0.25">
      <c r="A15" s="1" t="s">
        <v>45</v>
      </c>
      <c r="B15" s="1" t="s">
        <v>18</v>
      </c>
      <c r="C15" s="1" t="s">
        <v>46</v>
      </c>
      <c r="D15" s="1" t="s">
        <v>47</v>
      </c>
      <c r="E15" s="1" t="s">
        <v>25</v>
      </c>
      <c r="F15" s="2">
        <v>3</v>
      </c>
      <c r="G15" s="3">
        <v>0</v>
      </c>
      <c r="H15" s="3">
        <v>22.23</v>
      </c>
      <c r="I15" s="2">
        <f>ROUND(G15*(1 + H15/100),2)</f>
        <v>0</v>
      </c>
      <c r="J15" s="2">
        <f>ROUND(F15*I15,2)</f>
        <v>0</v>
      </c>
    </row>
    <row r="16" spans="1:10" x14ac:dyDescent="0.25">
      <c r="A16" s="1" t="s">
        <v>48</v>
      </c>
      <c r="B16" s="1" t="s">
        <v>38</v>
      </c>
      <c r="C16" s="1" t="s">
        <v>49</v>
      </c>
      <c r="D16" s="1" t="s">
        <v>50</v>
      </c>
      <c r="E16" s="1" t="s">
        <v>51</v>
      </c>
      <c r="F16" s="2">
        <v>3</v>
      </c>
      <c r="G16" s="3">
        <v>0</v>
      </c>
      <c r="H16" s="3">
        <v>22.23</v>
      </c>
      <c r="I16" s="2">
        <f>ROUND(G16*(1 + H16/100),2)</f>
        <v>0</v>
      </c>
      <c r="J16" s="2">
        <f>ROUND(F16*I16,2)</f>
        <v>0</v>
      </c>
    </row>
    <row r="17" spans="1:10" x14ac:dyDescent="0.25">
      <c r="A17" s="1" t="s">
        <v>52</v>
      </c>
      <c r="B17" s="1"/>
      <c r="C17" s="1"/>
      <c r="D17" s="1" t="s">
        <v>53</v>
      </c>
    </row>
    <row r="18" spans="1:10" x14ac:dyDescent="0.25">
      <c r="A18" s="1" t="s">
        <v>54</v>
      </c>
      <c r="B18" s="1"/>
      <c r="C18" s="1"/>
      <c r="D18" s="1" t="s">
        <v>55</v>
      </c>
    </row>
    <row r="19" spans="1:10" x14ac:dyDescent="0.25">
      <c r="A19" s="1" t="s">
        <v>56</v>
      </c>
      <c r="B19" s="1" t="s">
        <v>57</v>
      </c>
      <c r="C19" s="1" t="s">
        <v>58</v>
      </c>
      <c r="D19" s="1" t="s">
        <v>59</v>
      </c>
      <c r="E19" s="1" t="s">
        <v>60</v>
      </c>
      <c r="F19" s="2">
        <v>28810.781999999999</v>
      </c>
      <c r="G19" s="3">
        <v>0</v>
      </c>
      <c r="H19" s="3">
        <v>22.23</v>
      </c>
      <c r="I19" s="2">
        <f>ROUND(G19*(1 + H19/100),2)</f>
        <v>0</v>
      </c>
      <c r="J19" s="2">
        <f>ROUND(F19*I19,2)</f>
        <v>0</v>
      </c>
    </row>
    <row r="20" spans="1:10" ht="64.900000000000006" customHeight="1" x14ac:dyDescent="0.25">
      <c r="A20" s="1" t="s">
        <v>61</v>
      </c>
      <c r="B20" s="1" t="s">
        <v>38</v>
      </c>
      <c r="C20" s="1" t="s">
        <v>62</v>
      </c>
      <c r="D20" s="1" t="s">
        <v>63</v>
      </c>
      <c r="E20" s="1" t="s">
        <v>64</v>
      </c>
      <c r="F20" s="2">
        <v>519.48</v>
      </c>
      <c r="G20" s="3">
        <v>0</v>
      </c>
      <c r="H20" s="3">
        <v>22.23</v>
      </c>
      <c r="I20" s="2">
        <f>ROUND(G20*(1 + H20/100),2)</f>
        <v>0</v>
      </c>
      <c r="J20" s="2">
        <f>ROUND(F20*I20,2)</f>
        <v>0</v>
      </c>
    </row>
    <row r="21" spans="1:10" ht="65.25" customHeight="1" x14ac:dyDescent="0.25">
      <c r="A21" s="1" t="s">
        <v>65</v>
      </c>
      <c r="B21" s="1" t="s">
        <v>38</v>
      </c>
      <c r="C21" s="1" t="s">
        <v>66</v>
      </c>
      <c r="D21" s="1" t="s">
        <v>67</v>
      </c>
      <c r="E21" s="1" t="s">
        <v>64</v>
      </c>
      <c r="F21" s="2">
        <v>4405.4399999999996</v>
      </c>
      <c r="G21" s="3">
        <v>0</v>
      </c>
      <c r="H21" s="3">
        <v>22.23</v>
      </c>
      <c r="I21" s="2">
        <f>ROUND(G21*(1 + H21/100),2)</f>
        <v>0</v>
      </c>
      <c r="J21" s="2">
        <f>ROUND(F21*I21,2)</f>
        <v>0</v>
      </c>
    </row>
    <row r="22" spans="1:10" x14ac:dyDescent="0.25">
      <c r="A22" s="1" t="s">
        <v>68</v>
      </c>
      <c r="B22" s="1"/>
      <c r="C22" s="1"/>
      <c r="D22" s="1" t="s">
        <v>69</v>
      </c>
    </row>
    <row r="23" spans="1:10" ht="52.7" customHeight="1" x14ac:dyDescent="0.25">
      <c r="A23" s="1" t="s">
        <v>70</v>
      </c>
      <c r="B23" s="1" t="s">
        <v>38</v>
      </c>
      <c r="C23" s="1" t="s">
        <v>71</v>
      </c>
      <c r="D23" s="1" t="s">
        <v>72</v>
      </c>
      <c r="E23" s="1" t="s">
        <v>73</v>
      </c>
      <c r="F23" s="2">
        <v>3016</v>
      </c>
      <c r="G23" s="3">
        <v>0</v>
      </c>
      <c r="H23" s="3">
        <v>22.23</v>
      </c>
      <c r="I23" s="2">
        <f>ROUND(G23*(1 + H23/100),2)</f>
        <v>0</v>
      </c>
      <c r="J23" s="2">
        <f>ROUND(F23*I23,2)</f>
        <v>0</v>
      </c>
    </row>
    <row r="24" spans="1:10" ht="49.5" customHeight="1" x14ac:dyDescent="0.25">
      <c r="A24" s="1" t="s">
        <v>74</v>
      </c>
      <c r="B24" s="1" t="s">
        <v>38</v>
      </c>
      <c r="C24" s="1" t="s">
        <v>75</v>
      </c>
      <c r="D24" s="1" t="s">
        <v>76</v>
      </c>
      <c r="E24" s="1" t="s">
        <v>73</v>
      </c>
      <c r="F24" s="2">
        <v>3016</v>
      </c>
      <c r="G24" s="3">
        <v>0</v>
      </c>
      <c r="H24" s="3">
        <v>22.23</v>
      </c>
      <c r="I24" s="2">
        <f>ROUND(G24*(1 + H24/100),2)</f>
        <v>0</v>
      </c>
      <c r="J24" s="2">
        <f>ROUND(F24*I24,2)</f>
        <v>0</v>
      </c>
    </row>
    <row r="25" spans="1:10" ht="18.399999999999999" customHeight="1" x14ac:dyDescent="0.25">
      <c r="A25" s="1" t="s">
        <v>77</v>
      </c>
      <c r="B25" s="1"/>
      <c r="C25" s="1"/>
      <c r="D25" s="1" t="s">
        <v>78</v>
      </c>
    </row>
    <row r="26" spans="1:10" x14ac:dyDescent="0.25">
      <c r="A26" s="1" t="s">
        <v>79</v>
      </c>
      <c r="B26" s="1"/>
      <c r="C26" s="1"/>
      <c r="D26" s="1" t="s">
        <v>80</v>
      </c>
    </row>
    <row r="27" spans="1:10" ht="90" customHeight="1" x14ac:dyDescent="0.25">
      <c r="A27" s="1" t="s">
        <v>81</v>
      </c>
      <c r="B27" s="1" t="s">
        <v>38</v>
      </c>
      <c r="C27" s="1" t="s">
        <v>82</v>
      </c>
      <c r="D27" s="1" t="s">
        <v>83</v>
      </c>
      <c r="E27" s="1" t="s">
        <v>84</v>
      </c>
      <c r="F27" s="2">
        <v>401</v>
      </c>
      <c r="G27" s="3">
        <v>0</v>
      </c>
      <c r="H27" s="3">
        <v>22.23</v>
      </c>
      <c r="I27" s="2">
        <f t="shared" ref="I27:I33" si="0">ROUND(G27*(1 + H27/100),2)</f>
        <v>0</v>
      </c>
      <c r="J27" s="2">
        <f t="shared" ref="J27:J33" si="1">ROUND(F27*I27,2)</f>
        <v>0</v>
      </c>
    </row>
    <row r="28" spans="1:10" ht="70.150000000000006" customHeight="1" x14ac:dyDescent="0.25">
      <c r="A28" s="1" t="s">
        <v>85</v>
      </c>
      <c r="B28" s="1" t="s">
        <v>57</v>
      </c>
      <c r="C28" s="1" t="s">
        <v>86</v>
      </c>
      <c r="D28" s="1" t="s">
        <v>87</v>
      </c>
      <c r="E28" s="1" t="s">
        <v>88</v>
      </c>
      <c r="F28" s="2">
        <v>401</v>
      </c>
      <c r="G28" s="3">
        <v>0</v>
      </c>
      <c r="H28" s="3">
        <v>22.23</v>
      </c>
      <c r="I28" s="2">
        <f t="shared" si="0"/>
        <v>0</v>
      </c>
      <c r="J28" s="2">
        <f t="shared" si="1"/>
        <v>0</v>
      </c>
    </row>
    <row r="29" spans="1:10" ht="31.5" customHeight="1" x14ac:dyDescent="0.25">
      <c r="A29" s="1" t="s">
        <v>89</v>
      </c>
      <c r="B29" s="1" t="s">
        <v>57</v>
      </c>
      <c r="C29" s="1" t="s">
        <v>90</v>
      </c>
      <c r="D29" s="1" t="s">
        <v>91</v>
      </c>
      <c r="E29" s="1" t="s">
        <v>92</v>
      </c>
      <c r="F29" s="2">
        <v>457.14</v>
      </c>
      <c r="G29" s="3">
        <v>0</v>
      </c>
      <c r="H29" s="3">
        <v>22.23</v>
      </c>
      <c r="I29" s="2">
        <f t="shared" si="0"/>
        <v>0</v>
      </c>
      <c r="J29" s="2">
        <f t="shared" si="1"/>
        <v>0</v>
      </c>
    </row>
    <row r="30" spans="1:10" ht="90.95" customHeight="1" x14ac:dyDescent="0.25">
      <c r="A30" s="1" t="s">
        <v>93</v>
      </c>
      <c r="B30" s="1" t="s">
        <v>38</v>
      </c>
      <c r="C30" s="1" t="s">
        <v>94</v>
      </c>
      <c r="D30" s="1" t="s">
        <v>95</v>
      </c>
      <c r="E30" s="1" t="s">
        <v>84</v>
      </c>
      <c r="F30" s="2">
        <v>201</v>
      </c>
      <c r="G30" s="3">
        <v>0</v>
      </c>
      <c r="H30" s="3">
        <v>22.23</v>
      </c>
      <c r="I30" s="2">
        <f t="shared" si="0"/>
        <v>0</v>
      </c>
      <c r="J30" s="2">
        <f t="shared" si="1"/>
        <v>0</v>
      </c>
    </row>
    <row r="31" spans="1:10" ht="90.95" customHeight="1" x14ac:dyDescent="0.25">
      <c r="A31" s="1" t="s">
        <v>96</v>
      </c>
      <c r="B31" s="1" t="s">
        <v>38</v>
      </c>
      <c r="C31" s="1" t="s">
        <v>97</v>
      </c>
      <c r="D31" s="1" t="s">
        <v>98</v>
      </c>
      <c r="E31" s="1" t="s">
        <v>84</v>
      </c>
      <c r="F31" s="2">
        <v>201</v>
      </c>
      <c r="G31" s="3">
        <v>0</v>
      </c>
      <c r="H31" s="3">
        <v>22.23</v>
      </c>
      <c r="I31" s="2">
        <f t="shared" si="0"/>
        <v>0</v>
      </c>
      <c r="J31" s="2">
        <f t="shared" si="1"/>
        <v>0</v>
      </c>
    </row>
    <row r="32" spans="1:10" ht="81.95" customHeight="1" x14ac:dyDescent="0.25">
      <c r="A32" s="1" t="s">
        <v>99</v>
      </c>
      <c r="B32" s="1" t="s">
        <v>38</v>
      </c>
      <c r="C32" s="1" t="s">
        <v>100</v>
      </c>
      <c r="D32" s="1" t="s">
        <v>101</v>
      </c>
      <c r="E32" s="1" t="s">
        <v>84</v>
      </c>
      <c r="F32" s="2">
        <v>1206</v>
      </c>
      <c r="G32" s="3">
        <v>0</v>
      </c>
      <c r="H32" s="3">
        <v>22.23</v>
      </c>
      <c r="I32" s="2">
        <f t="shared" si="0"/>
        <v>0</v>
      </c>
      <c r="J32" s="2">
        <f t="shared" si="1"/>
        <v>0</v>
      </c>
    </row>
    <row r="33" spans="1:10" ht="81.95" customHeight="1" x14ac:dyDescent="0.25">
      <c r="A33" s="1" t="s">
        <v>102</v>
      </c>
      <c r="B33" s="1" t="s">
        <v>38</v>
      </c>
      <c r="C33" s="1" t="s">
        <v>103</v>
      </c>
      <c r="D33" s="1" t="s">
        <v>104</v>
      </c>
      <c r="E33" s="1" t="s">
        <v>84</v>
      </c>
      <c r="F33" s="2">
        <v>1206</v>
      </c>
      <c r="G33" s="3">
        <v>0</v>
      </c>
      <c r="H33" s="3">
        <v>22.23</v>
      </c>
      <c r="I33" s="2">
        <f t="shared" si="0"/>
        <v>0</v>
      </c>
      <c r="J33" s="2">
        <f t="shared" si="1"/>
        <v>0</v>
      </c>
    </row>
    <row r="34" spans="1:10" x14ac:dyDescent="0.25">
      <c r="A34" s="1" t="s">
        <v>105</v>
      </c>
      <c r="B34" s="1"/>
      <c r="C34" s="1"/>
      <c r="D34" s="1" t="s">
        <v>106</v>
      </c>
    </row>
    <row r="35" spans="1:10" ht="65.650000000000006" customHeight="1" x14ac:dyDescent="0.25">
      <c r="A35" s="1" t="s">
        <v>107</v>
      </c>
      <c r="B35" s="1" t="s">
        <v>38</v>
      </c>
      <c r="C35" s="1" t="s">
        <v>108</v>
      </c>
      <c r="D35" s="1" t="s">
        <v>109</v>
      </c>
      <c r="E35" s="1" t="s">
        <v>92</v>
      </c>
      <c r="F35" s="2">
        <v>1022</v>
      </c>
      <c r="G35" s="3">
        <v>0</v>
      </c>
      <c r="H35" s="3">
        <v>22.23</v>
      </c>
      <c r="I35" s="2">
        <f>ROUND(G35*(1 + H35/100),2)</f>
        <v>0</v>
      </c>
      <c r="J35" s="2">
        <f>ROUND(F35*I35,2)</f>
        <v>0</v>
      </c>
    </row>
    <row r="36" spans="1:10" ht="32.450000000000003" customHeight="1" x14ac:dyDescent="0.25">
      <c r="A36" s="1" t="s">
        <v>110</v>
      </c>
      <c r="B36" s="1"/>
      <c r="C36" s="1"/>
      <c r="D36" s="1" t="s">
        <v>111</v>
      </c>
    </row>
    <row r="37" spans="1:10" ht="58.9" customHeight="1" x14ac:dyDescent="0.25">
      <c r="A37" s="1" t="s">
        <v>112</v>
      </c>
      <c r="B37" s="1" t="s">
        <v>38</v>
      </c>
      <c r="C37" s="1" t="s">
        <v>113</v>
      </c>
      <c r="D37" s="1" t="s">
        <v>114</v>
      </c>
      <c r="E37" s="1" t="s">
        <v>115</v>
      </c>
      <c r="F37" s="2">
        <v>120</v>
      </c>
      <c r="G37" s="3">
        <v>0</v>
      </c>
      <c r="H37" s="3">
        <v>22.23</v>
      </c>
      <c r="I37" s="2">
        <f>ROUND(G37*(1 + H37/100),2)</f>
        <v>0</v>
      </c>
      <c r="J37" s="2">
        <f>ROUND(F37*I37,2)</f>
        <v>0</v>
      </c>
    </row>
    <row r="38" spans="1:10" x14ac:dyDescent="0.25">
      <c r="A38" s="1" t="s">
        <v>116</v>
      </c>
      <c r="B38" s="1"/>
      <c r="C38" s="1"/>
      <c r="D38" s="1" t="s">
        <v>117</v>
      </c>
    </row>
    <row r="39" spans="1:10" ht="89.65" customHeight="1" x14ac:dyDescent="0.25">
      <c r="A39" s="1" t="s">
        <v>118</v>
      </c>
      <c r="B39" s="1" t="s">
        <v>38</v>
      </c>
      <c r="C39" s="1" t="s">
        <v>119</v>
      </c>
      <c r="D39" s="1" t="s">
        <v>120</v>
      </c>
      <c r="E39" s="1" t="s">
        <v>84</v>
      </c>
      <c r="F39" s="2">
        <v>8</v>
      </c>
      <c r="G39" s="3">
        <v>0</v>
      </c>
      <c r="H39" s="3">
        <v>22.23</v>
      </c>
      <c r="I39" s="2">
        <f t="shared" ref="I39:I44" si="2">ROUND(G39*(1 + H39/100),2)</f>
        <v>0</v>
      </c>
      <c r="J39" s="2">
        <f t="shared" ref="J39:J44" si="3">ROUND(F39*I39,2)</f>
        <v>0</v>
      </c>
    </row>
    <row r="40" spans="1:10" ht="69.75" customHeight="1" x14ac:dyDescent="0.25">
      <c r="A40" s="1" t="s">
        <v>121</v>
      </c>
      <c r="B40" s="1" t="s">
        <v>57</v>
      </c>
      <c r="C40" s="1" t="s">
        <v>122</v>
      </c>
      <c r="D40" s="1" t="s">
        <v>123</v>
      </c>
      <c r="E40" s="1" t="s">
        <v>88</v>
      </c>
      <c r="F40" s="2">
        <v>8</v>
      </c>
      <c r="G40" s="3">
        <v>0</v>
      </c>
      <c r="H40" s="3">
        <v>22.23</v>
      </c>
      <c r="I40" s="2">
        <f t="shared" si="2"/>
        <v>0</v>
      </c>
      <c r="J40" s="2">
        <f t="shared" si="3"/>
        <v>0</v>
      </c>
    </row>
    <row r="41" spans="1:10" ht="84.2" customHeight="1" x14ac:dyDescent="0.25">
      <c r="A41" s="1" t="s">
        <v>124</v>
      </c>
      <c r="B41" s="1" t="s">
        <v>38</v>
      </c>
      <c r="C41" s="1" t="s">
        <v>125</v>
      </c>
      <c r="D41" s="1" t="s">
        <v>126</v>
      </c>
      <c r="E41" s="1" t="s">
        <v>127</v>
      </c>
      <c r="F41" s="2">
        <v>120</v>
      </c>
      <c r="G41" s="3">
        <v>0</v>
      </c>
      <c r="H41" s="3">
        <v>22.23</v>
      </c>
      <c r="I41" s="2">
        <f t="shared" si="2"/>
        <v>0</v>
      </c>
      <c r="J41" s="2">
        <f t="shared" si="3"/>
        <v>0</v>
      </c>
    </row>
    <row r="42" spans="1:10" ht="58.5" customHeight="1" x14ac:dyDescent="0.25">
      <c r="A42" s="1" t="s">
        <v>128</v>
      </c>
      <c r="B42" s="1" t="s">
        <v>57</v>
      </c>
      <c r="C42" s="1" t="s">
        <v>129</v>
      </c>
      <c r="D42" s="1" t="s">
        <v>130</v>
      </c>
      <c r="E42" s="1" t="s">
        <v>127</v>
      </c>
      <c r="F42" s="2">
        <v>139.91999999999999</v>
      </c>
      <c r="G42" s="3">
        <v>0</v>
      </c>
      <c r="H42" s="3">
        <v>22.23</v>
      </c>
      <c r="I42" s="2">
        <f t="shared" si="2"/>
        <v>0</v>
      </c>
      <c r="J42" s="2">
        <f t="shared" si="3"/>
        <v>0</v>
      </c>
    </row>
    <row r="43" spans="1:10" ht="40.5" customHeight="1" x14ac:dyDescent="0.25">
      <c r="A43" s="1" t="s">
        <v>131</v>
      </c>
      <c r="B43" s="1" t="s">
        <v>57</v>
      </c>
      <c r="C43" s="1" t="s">
        <v>132</v>
      </c>
      <c r="D43" s="1" t="s">
        <v>133</v>
      </c>
      <c r="E43" s="1" t="s">
        <v>134</v>
      </c>
      <c r="F43" s="2">
        <v>6</v>
      </c>
      <c r="G43" s="3">
        <v>0</v>
      </c>
      <c r="H43" s="3">
        <v>22.23</v>
      </c>
      <c r="I43" s="2">
        <f t="shared" si="2"/>
        <v>0</v>
      </c>
      <c r="J43" s="2">
        <f t="shared" si="3"/>
        <v>0</v>
      </c>
    </row>
    <row r="44" spans="1:10" ht="53.65" customHeight="1" x14ac:dyDescent="0.25">
      <c r="A44" s="1" t="s">
        <v>135</v>
      </c>
      <c r="B44" s="1" t="s">
        <v>57</v>
      </c>
      <c r="C44" s="1" t="s">
        <v>136</v>
      </c>
      <c r="D44" s="1" t="s">
        <v>137</v>
      </c>
      <c r="E44" s="1" t="s">
        <v>138</v>
      </c>
      <c r="F44" s="2">
        <v>2.6</v>
      </c>
      <c r="G44" s="3">
        <v>0</v>
      </c>
      <c r="H44" s="3">
        <v>22.23</v>
      </c>
      <c r="I44" s="2">
        <f t="shared" si="2"/>
        <v>0</v>
      </c>
      <c r="J44" s="2">
        <f t="shared" si="3"/>
        <v>0</v>
      </c>
    </row>
    <row r="45" spans="1:10" ht="75.2" customHeight="1" x14ac:dyDescent="0.25">
      <c r="A45" s="1" t="s">
        <v>139</v>
      </c>
      <c r="B45" s="1"/>
      <c r="C45" s="1"/>
      <c r="D45" s="1" t="s">
        <v>140</v>
      </c>
    </row>
    <row r="46" spans="1:10" ht="96.75" customHeight="1" x14ac:dyDescent="0.25">
      <c r="A46" s="1" t="s">
        <v>141</v>
      </c>
      <c r="B46" s="1" t="s">
        <v>38</v>
      </c>
      <c r="C46" s="1" t="s">
        <v>142</v>
      </c>
      <c r="D46" s="1" t="s">
        <v>143</v>
      </c>
      <c r="E46" s="1" t="s">
        <v>127</v>
      </c>
      <c r="F46" s="2">
        <v>230.4</v>
      </c>
      <c r="G46" s="3">
        <v>0</v>
      </c>
      <c r="H46" s="3">
        <v>22.23</v>
      </c>
      <c r="I46" s="2">
        <f>ROUND(G46*(1 + H46/100),2)</f>
        <v>0</v>
      </c>
      <c r="J46" s="2">
        <f>ROUND(F46*I46,2)</f>
        <v>0</v>
      </c>
    </row>
    <row r="47" spans="1:10" ht="81.400000000000006" customHeight="1" x14ac:dyDescent="0.25">
      <c r="A47" s="1" t="s">
        <v>144</v>
      </c>
      <c r="B47" s="1" t="s">
        <v>38</v>
      </c>
      <c r="C47" s="1" t="s">
        <v>145</v>
      </c>
      <c r="D47" s="1" t="s">
        <v>146</v>
      </c>
      <c r="E47" s="1" t="s">
        <v>64</v>
      </c>
      <c r="F47" s="2">
        <v>384</v>
      </c>
      <c r="G47" s="3">
        <v>0</v>
      </c>
      <c r="H47" s="3">
        <v>22.23</v>
      </c>
      <c r="I47" s="2">
        <f>ROUND(G47*(1 + H47/100),2)</f>
        <v>0</v>
      </c>
      <c r="J47" s="2">
        <f>ROUND(F47*I47,2)</f>
        <v>0</v>
      </c>
    </row>
    <row r="48" spans="1:10" ht="75.2" customHeight="1" x14ac:dyDescent="0.25">
      <c r="A48" s="1" t="s">
        <v>147</v>
      </c>
      <c r="B48" s="1"/>
      <c r="C48" s="1"/>
      <c r="D48" s="1" t="s">
        <v>148</v>
      </c>
    </row>
    <row r="49" spans="1:10" ht="92.25" customHeight="1" x14ac:dyDescent="0.25">
      <c r="A49" s="1" t="s">
        <v>149</v>
      </c>
      <c r="B49" s="1" t="s">
        <v>38</v>
      </c>
      <c r="C49" s="1" t="s">
        <v>150</v>
      </c>
      <c r="D49" s="1" t="s">
        <v>151</v>
      </c>
      <c r="E49" s="1" t="s">
        <v>64</v>
      </c>
      <c r="F49" s="2">
        <v>384</v>
      </c>
      <c r="G49" s="3">
        <v>0</v>
      </c>
      <c r="H49" s="3">
        <v>22.23</v>
      </c>
      <c r="I49" s="2">
        <f>ROUND(G49*(1 + H49/100),2)</f>
        <v>0</v>
      </c>
      <c r="J49" s="2">
        <f>ROUND(F49*I49,2)</f>
        <v>0</v>
      </c>
    </row>
    <row r="50" spans="1:10" ht="96.75" customHeight="1" x14ac:dyDescent="0.25">
      <c r="A50" s="1" t="s">
        <v>152</v>
      </c>
      <c r="B50" s="1" t="s">
        <v>38</v>
      </c>
      <c r="C50" s="1" t="s">
        <v>142</v>
      </c>
      <c r="D50" s="1" t="s">
        <v>143</v>
      </c>
      <c r="E50" s="1" t="s">
        <v>127</v>
      </c>
      <c r="F50" s="2">
        <v>192</v>
      </c>
      <c r="G50" s="3">
        <v>0</v>
      </c>
      <c r="H50" s="3">
        <v>22.23</v>
      </c>
      <c r="I50" s="2">
        <f>ROUND(G50*(1 + H50/100),2)</f>
        <v>0</v>
      </c>
      <c r="J50" s="2">
        <f>ROUND(F50*I50,2)</f>
        <v>0</v>
      </c>
    </row>
    <row r="51" spans="1:10" ht="79.7" customHeight="1" x14ac:dyDescent="0.25">
      <c r="A51" s="1" t="s">
        <v>153</v>
      </c>
      <c r="B51" s="1"/>
      <c r="C51" s="1"/>
      <c r="D51" s="1" t="s">
        <v>154</v>
      </c>
    </row>
    <row r="52" spans="1:10" ht="96.75" customHeight="1" x14ac:dyDescent="0.25">
      <c r="A52" s="1" t="s">
        <v>155</v>
      </c>
      <c r="B52" s="1" t="s">
        <v>38</v>
      </c>
      <c r="C52" s="1" t="s">
        <v>142</v>
      </c>
      <c r="D52" s="1" t="s">
        <v>143</v>
      </c>
      <c r="E52" s="1" t="s">
        <v>127</v>
      </c>
      <c r="F52" s="2">
        <v>4.8</v>
      </c>
      <c r="G52" s="3">
        <v>0</v>
      </c>
      <c r="H52" s="3">
        <v>22.23</v>
      </c>
      <c r="I52" s="2">
        <f>ROUND(G52*(1 + H52/100),2)</f>
        <v>0</v>
      </c>
      <c r="J52" s="2">
        <f>ROUND(F52*I52,2)</f>
        <v>0</v>
      </c>
    </row>
    <row r="53" spans="1:10" ht="90.4" customHeight="1" x14ac:dyDescent="0.25">
      <c r="A53" s="1" t="s">
        <v>156</v>
      </c>
      <c r="B53" s="1" t="s">
        <v>38</v>
      </c>
      <c r="C53" s="1" t="s">
        <v>157</v>
      </c>
      <c r="D53" s="1" t="s">
        <v>158</v>
      </c>
      <c r="E53" s="1" t="s">
        <v>64</v>
      </c>
      <c r="F53" s="2">
        <v>4</v>
      </c>
      <c r="G53" s="3">
        <v>0</v>
      </c>
      <c r="H53" s="3">
        <v>22.23</v>
      </c>
      <c r="I53" s="2">
        <f>ROUND(G53*(1 + H53/100),2)</f>
        <v>0</v>
      </c>
      <c r="J53" s="2">
        <f>ROUND(F53*I53,2)</f>
        <v>0</v>
      </c>
    </row>
    <row r="54" spans="1:10" ht="79.150000000000006" customHeight="1" x14ac:dyDescent="0.25">
      <c r="A54" s="1" t="s">
        <v>159</v>
      </c>
      <c r="B54" s="1"/>
      <c r="C54" s="1"/>
      <c r="D54" s="1" t="s">
        <v>160</v>
      </c>
    </row>
    <row r="55" spans="1:10" ht="96.75" customHeight="1" x14ac:dyDescent="0.25">
      <c r="A55" s="1" t="s">
        <v>161</v>
      </c>
      <c r="B55" s="1" t="s">
        <v>38</v>
      </c>
      <c r="C55" s="1" t="s">
        <v>142</v>
      </c>
      <c r="D55" s="1" t="s">
        <v>143</v>
      </c>
      <c r="E55" s="1" t="s">
        <v>127</v>
      </c>
      <c r="F55" s="2">
        <v>112.5</v>
      </c>
      <c r="G55" s="3">
        <v>0</v>
      </c>
      <c r="H55" s="3">
        <v>22.23</v>
      </c>
      <c r="I55" s="2">
        <f>ROUND(G55*(1 + H55/100),2)</f>
        <v>0</v>
      </c>
      <c r="J55" s="2">
        <f>ROUND(F55*I55,2)</f>
        <v>0</v>
      </c>
    </row>
    <row r="56" spans="1:10" ht="85.5" customHeight="1" x14ac:dyDescent="0.25">
      <c r="A56" s="1" t="s">
        <v>162</v>
      </c>
      <c r="B56" s="1" t="s">
        <v>38</v>
      </c>
      <c r="C56" s="1" t="s">
        <v>163</v>
      </c>
      <c r="D56" s="1" t="s">
        <v>164</v>
      </c>
      <c r="E56" s="1" t="s">
        <v>64</v>
      </c>
      <c r="F56" s="2">
        <v>125</v>
      </c>
      <c r="G56" s="3">
        <v>0</v>
      </c>
      <c r="H56" s="3">
        <v>22.23</v>
      </c>
      <c r="I56" s="2">
        <f>ROUND(G56*(1 + H56/100),2)</f>
        <v>0</v>
      </c>
      <c r="J56" s="2">
        <f>ROUND(F56*I56,2)</f>
        <v>0</v>
      </c>
    </row>
    <row r="57" spans="1:10" ht="76.900000000000006" customHeight="1" x14ac:dyDescent="0.25">
      <c r="A57" s="1" t="s">
        <v>165</v>
      </c>
      <c r="B57" s="1"/>
      <c r="C57" s="1"/>
      <c r="D57" s="1" t="s">
        <v>166</v>
      </c>
    </row>
    <row r="58" spans="1:10" ht="96.75" customHeight="1" x14ac:dyDescent="0.25">
      <c r="A58" s="1" t="s">
        <v>167</v>
      </c>
      <c r="B58" s="1" t="s">
        <v>38</v>
      </c>
      <c r="C58" s="1" t="s">
        <v>142</v>
      </c>
      <c r="D58" s="1" t="s">
        <v>143</v>
      </c>
      <c r="E58" s="1" t="s">
        <v>127</v>
      </c>
      <c r="F58" s="2">
        <v>62.5</v>
      </c>
      <c r="G58" s="3">
        <v>0</v>
      </c>
      <c r="H58" s="3">
        <v>22.23</v>
      </c>
      <c r="I58" s="2">
        <f>ROUND(G58*(1 + H58/100),2)</f>
        <v>0</v>
      </c>
      <c r="J58" s="2">
        <f>ROUND(F58*I58,2)</f>
        <v>0</v>
      </c>
    </row>
    <row r="59" spans="1:10" ht="92.25" customHeight="1" x14ac:dyDescent="0.25">
      <c r="A59" s="1" t="s">
        <v>168</v>
      </c>
      <c r="B59" s="1" t="s">
        <v>38</v>
      </c>
      <c r="C59" s="1" t="s">
        <v>169</v>
      </c>
      <c r="D59" s="1" t="s">
        <v>151</v>
      </c>
      <c r="E59" s="1" t="s">
        <v>64</v>
      </c>
      <c r="F59" s="2">
        <v>125</v>
      </c>
      <c r="G59" s="3">
        <v>0</v>
      </c>
      <c r="H59" s="3">
        <v>22.23</v>
      </c>
      <c r="I59" s="2">
        <f>ROUND(G59*(1 + H59/100),2)</f>
        <v>0</v>
      </c>
      <c r="J59" s="2">
        <f>ROUND(F59*I59,2)</f>
        <v>0</v>
      </c>
    </row>
    <row r="60" spans="1:10" x14ac:dyDescent="0.25">
      <c r="A60" s="1" t="s">
        <v>170</v>
      </c>
      <c r="B60" s="1"/>
      <c r="C60" s="1"/>
      <c r="D60" s="1" t="s">
        <v>171</v>
      </c>
    </row>
    <row r="61" spans="1:10" ht="52.15" customHeight="1" x14ac:dyDescent="0.25">
      <c r="A61" s="1" t="s">
        <v>172</v>
      </c>
      <c r="B61" s="1"/>
      <c r="C61" s="1"/>
      <c r="D61" s="1" t="s">
        <v>173</v>
      </c>
    </row>
    <row r="62" spans="1:10" ht="28.9" customHeight="1" x14ac:dyDescent="0.25">
      <c r="A62" s="1" t="s">
        <v>174</v>
      </c>
      <c r="B62" s="1" t="s">
        <v>38</v>
      </c>
      <c r="C62" s="1" t="s">
        <v>175</v>
      </c>
      <c r="D62" s="1" t="s">
        <v>176</v>
      </c>
      <c r="E62" s="1" t="s">
        <v>84</v>
      </c>
      <c r="F62" s="2">
        <v>65526</v>
      </c>
      <c r="G62" s="3">
        <v>0</v>
      </c>
      <c r="H62" s="3">
        <v>22.23</v>
      </c>
      <c r="I62" s="2">
        <f>ROUND(G62*(1 + H62/100),2)</f>
        <v>0</v>
      </c>
      <c r="J62" s="2">
        <f>ROUND(F62*I62,2)</f>
        <v>0</v>
      </c>
    </row>
    <row r="63" spans="1:10" ht="73.900000000000006" customHeight="1" x14ac:dyDescent="0.25">
      <c r="A63" s="1" t="s">
        <v>177</v>
      </c>
      <c r="B63" s="1"/>
      <c r="C63" s="1"/>
      <c r="D63" s="1" t="s">
        <v>178</v>
      </c>
    </row>
    <row r="64" spans="1:10" ht="31.5" customHeight="1" x14ac:dyDescent="0.25">
      <c r="A64" s="1" t="s">
        <v>179</v>
      </c>
      <c r="B64" s="1" t="s">
        <v>57</v>
      </c>
      <c r="C64" s="1" t="s">
        <v>90</v>
      </c>
      <c r="D64" s="1" t="s">
        <v>91</v>
      </c>
      <c r="E64" s="1" t="s">
        <v>92</v>
      </c>
      <c r="F64" s="2">
        <v>897</v>
      </c>
      <c r="G64" s="3">
        <v>0</v>
      </c>
      <c r="H64" s="3">
        <v>22.23</v>
      </c>
      <c r="I64" s="2">
        <f>ROUND(G64*(1 + H64/100),2)</f>
        <v>0</v>
      </c>
      <c r="J64" s="2">
        <f>ROUND(F64*I64,2)</f>
        <v>0</v>
      </c>
    </row>
    <row r="65" spans="1:10" ht="47.65" customHeight="1" x14ac:dyDescent="0.25">
      <c r="A65" s="1" t="s">
        <v>180</v>
      </c>
      <c r="B65" s="1" t="s">
        <v>38</v>
      </c>
      <c r="C65" s="1" t="s">
        <v>181</v>
      </c>
      <c r="D65" s="1" t="s">
        <v>182</v>
      </c>
      <c r="E65" s="1" t="s">
        <v>64</v>
      </c>
      <c r="F65" s="2">
        <v>897</v>
      </c>
      <c r="G65" s="3">
        <v>0</v>
      </c>
      <c r="H65" s="3">
        <v>22.23</v>
      </c>
      <c r="I65" s="2">
        <f>ROUND(G65*(1 + H65/100),2)</f>
        <v>0</v>
      </c>
      <c r="J65" s="2">
        <f>ROUND(F65*I65,2)</f>
        <v>0</v>
      </c>
    </row>
    <row r="66" spans="1:10" x14ac:dyDescent="0.25">
      <c r="A66" s="1" t="s">
        <v>183</v>
      </c>
      <c r="B66" s="1"/>
      <c r="C66" s="1"/>
      <c r="D66" s="1" t="s">
        <v>184</v>
      </c>
    </row>
    <row r="67" spans="1:10" x14ac:dyDescent="0.25">
      <c r="A67" s="1" t="s">
        <v>185</v>
      </c>
      <c r="B67" s="1" t="s">
        <v>38</v>
      </c>
      <c r="C67" s="1" t="s">
        <v>186</v>
      </c>
      <c r="D67" s="1" t="s">
        <v>187</v>
      </c>
      <c r="E67" s="1" t="s">
        <v>115</v>
      </c>
      <c r="F67" s="2">
        <v>11590</v>
      </c>
      <c r="G67" s="3">
        <v>0</v>
      </c>
      <c r="H67" s="3">
        <v>22.23</v>
      </c>
      <c r="I67" s="2">
        <f>ROUND(G67*(1 + H67/100),2)</f>
        <v>0</v>
      </c>
      <c r="J67" s="2">
        <f>ROUND(F67*I67,2)</f>
        <v>0</v>
      </c>
    </row>
    <row r="68" spans="1:10" x14ac:dyDescent="0.25">
      <c r="A68" s="1"/>
      <c r="B68" s="1"/>
      <c r="C68" s="1"/>
      <c r="D68" s="1"/>
      <c r="E68" s="1"/>
      <c r="F68" s="1"/>
      <c r="G68" s="1"/>
      <c r="H68" s="1"/>
      <c r="I68" s="1" t="s">
        <v>188</v>
      </c>
      <c r="J68" s="2">
        <f>ROUND(SUM(J5:J67),2)</f>
        <v>0</v>
      </c>
    </row>
  </sheetData>
  <sheetProtection password="C442" sheet="1" objects="1" scenarios="1" formatColumns="0" formatRows="0"/>
  <mergeCells count="3">
    <mergeCell ref="B1:J1"/>
    <mergeCell ref="B2:J2"/>
    <mergeCell ref="A3:J3"/>
  </mergeCells>
  <printOptions horizontalCentered="1" verticalCentered="1"/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Sheet1</vt:lpstr>
    </vt:vector>
  </TitlesOfParts>
  <Company>CIGA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Planilha orcamento licitacao</dc:title>
  <dc:subject>Planilha orcamentaria</dc:subject>
  <dc:creator>CIGA Obras</dc:creator>
  <cp:keywords>Orcamento, licitacao, planilha orcamentaria</cp:keywords>
  <dc:description>Planilha orcamentaria pre-preenchida</dc:description>
  <cp:lastModifiedBy>Claudia Fernanda Muller</cp:lastModifiedBy>
  <dcterms:created xsi:type="dcterms:W3CDTF">2024-09-02T15:24:45Z</dcterms:created>
  <dcterms:modified xsi:type="dcterms:W3CDTF">2024-09-02T18:24:54Z</dcterms:modified>
</cp:coreProperties>
</file>