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'ModeloPlanilhaObras'!$A$1:$L$48</definedName>
  </definedNames>
  <calcPr fullCalcOnLoad="1"/>
</workbook>
</file>

<file path=xl/sharedStrings.xml><?xml version="1.0" encoding="utf-8"?>
<sst xmlns="http://schemas.openxmlformats.org/spreadsheetml/2006/main" count="74" uniqueCount="69">
  <si>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</si>
  <si>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</si>
  <si>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</si>
  <si>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</si>
  <si>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</si>
  <si>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</si>
  <si>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</si>
  <si>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</si>
  <si>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</si>
  <si>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</si>
  <si>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</si>
  <si>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</si>
  <si>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</si>
  <si>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</si>
  <si>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</si>
  <si>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</si>
  <si>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</si>
  <si>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</si>
  <si>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</si>
  <si>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</si>
  <si>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</si>
  <si>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</si>
  <si>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</si>
  <si>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</si>
  <si>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</si>
  <si>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</si>
  <si>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</si>
  <si>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</si>
  <si>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</si>
  <si>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</si>
  <si>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</si>
  <si>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</si>
  <si>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</si>
  <si>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</si>
  <si>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1.2</t>
  </si>
  <si>
    <t>M2</t>
  </si>
  <si>
    <t>2.1</t>
  </si>
  <si>
    <t>PROPONENTE:</t>
  </si>
  <si>
    <t>3.1</t>
  </si>
  <si>
    <t>2.2</t>
  </si>
  <si>
    <t>TOMADA DE PREÇOS</t>
  </si>
  <si>
    <t>2.3</t>
  </si>
  <si>
    <t>2.4</t>
  </si>
  <si>
    <t>PLACA DE OBRA EM CHAPA DE ACO GALVANIZADO</t>
  </si>
  <si>
    <t>CARGA MANUAL DE ENTULHO EM CAMINHAO BASCULANTE 6 M3</t>
  </si>
  <si>
    <t>LIMPEZA FINAL DA OBRA</t>
  </si>
  <si>
    <t>M</t>
  </si>
  <si>
    <t>M3</t>
  </si>
  <si>
    <t>1.1.1</t>
  </si>
  <si>
    <t>1.1.2</t>
  </si>
  <si>
    <t>1.2.1</t>
  </si>
  <si>
    <t>M²</t>
  </si>
  <si>
    <t>PAVIMENTAÇÃO</t>
  </si>
  <si>
    <t>Contratação de empresa especializada para realizar reforma na sala de ballet da Casa da Cultura Fausto Rocha Junior</t>
  </si>
  <si>
    <t>SERVIÇOS INICIAIS</t>
  </si>
  <si>
    <t>INSTALAÇÕES PROVISÓRIAS</t>
  </si>
  <si>
    <t>barracão fechado porte pequeno para depósito e almoxarifado</t>
  </si>
  <si>
    <t>Unid</t>
  </si>
  <si>
    <t>DEMOLIÇÃO</t>
  </si>
  <si>
    <t>REMOÇÃO DE PISO DE MADEIRA (ASSOALHO E BARROTE), DE FORMA MANUAL, SEM REAPROVEITAMENTO. AF_12/2017</t>
  </si>
  <si>
    <t>1.2.2</t>
  </si>
  <si>
    <t>1.2.3</t>
  </si>
  <si>
    <t>TRANSPORTE COM CAMINHÃO BASCULANTE 6 M3 EM RODOVIA PAVIMENTADA ( PARA  DISTÂNCIAS SUPERIORES A 4 KM)</t>
  </si>
  <si>
    <t>M3XKM</t>
  </si>
  <si>
    <t>Assoalho de grápia largura 13CM, assentado sobre vigas de madeira, espaçamento 30CM</t>
  </si>
  <si>
    <t>RODAPE EM MADEIRA, ALTURA 7CM, FIXADO EM PECAS DE MADEIRA</t>
  </si>
  <si>
    <t>LIXAMENTO MAN C/ LIXA CALAFATE DE CONCR APARENTE ANTIGO</t>
  </si>
  <si>
    <t>PINTURA VERNIZ EM MADEIRA 2 DEMAOS -260901</t>
  </si>
  <si>
    <t>SERVIÇOS FINAIS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</si>
</sst>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R$&quot;\ #,##0.00"/>
    <numFmt numFmtId="170" formatCode="00"/>
    <numFmt numFmtId="171" formatCode="_(* #,##0.00_);_(* \(#,##0.00\);_(* &quot;-&quot;??_);_(@_)"/>
    <numFmt numFmtId="172" formatCode="0.00000000"/>
    <numFmt numFmtId="173" formatCode="_(&quot;R$ &quot;* #,##0.00_);_(&quot;R$ &quot;* \(#,##0.00\);_(&quot;R$ &quot;* &quot;-&quot;??_);_(@_)"/>
    <numFmt numFmtId="174" formatCode="0.0000%"/>
    <numFmt numFmtId="175" formatCode="#,##0.00_ ;\-#,##0.00\ "/>
    <numFmt numFmtId="176" formatCode="0.00000"/>
    <numFmt numFmtId="177" formatCode="0.000000"/>
    <numFmt numFmtId="178" formatCode="0.000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8" fillId="7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" fillId="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8" fillId="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8" fillId="1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8" fillId="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8" fillId="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13" borderId="0" applyNumberFormat="0" applyBorder="0" applyAlignment="0" applyProtection="0"/>
    <xf numFmtId="0" fontId="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6" borderId="0" applyNumberFormat="0" applyBorder="0" applyAlignment="0" applyProtection="0"/>
    <xf numFmtId="0" fontId="36" fillId="31" borderId="0" applyNumberFormat="0" applyBorder="0" applyAlignment="0" applyProtection="0"/>
    <xf numFmtId="0" fontId="9" fillId="32" borderId="0" applyNumberFormat="0" applyBorder="0" applyAlignment="0" applyProtection="0"/>
    <xf numFmtId="0" fontId="36" fillId="33" borderId="0" applyNumberFormat="0" applyBorder="0" applyAlignment="0" applyProtection="0"/>
    <xf numFmtId="0" fontId="9" fillId="18" borderId="0" applyNumberFormat="0" applyBorder="0" applyAlignment="0" applyProtection="0"/>
    <xf numFmtId="0" fontId="36" fillId="34" borderId="0" applyNumberFormat="0" applyBorder="0" applyAlignment="0" applyProtection="0"/>
    <xf numFmtId="0" fontId="9" fillId="3" borderId="0" applyNumberFormat="0" applyBorder="0" applyAlignment="0" applyProtection="0"/>
    <xf numFmtId="0" fontId="36" fillId="35" borderId="0" applyNumberFormat="0" applyBorder="0" applyAlignment="0" applyProtection="0"/>
    <xf numFmtId="0" fontId="9" fillId="6" borderId="0" applyNumberFormat="0" applyBorder="0" applyAlignment="0" applyProtection="0"/>
    <xf numFmtId="0" fontId="36" fillId="36" borderId="0" applyNumberFormat="0" applyBorder="0" applyAlignment="0" applyProtection="0"/>
    <xf numFmtId="0" fontId="9" fillId="11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5" fillId="3" borderId="0" applyNumberFormat="0" applyBorder="0" applyAlignment="0" applyProtection="0"/>
    <xf numFmtId="0" fontId="37" fillId="40" borderId="0" applyNumberFormat="0" applyBorder="0" applyAlignment="0" applyProtection="0"/>
    <xf numFmtId="0" fontId="10" fillId="6" borderId="0" applyNumberFormat="0" applyBorder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11" fillId="41" borderId="1" applyNumberFormat="0" applyAlignment="0" applyProtection="0"/>
    <xf numFmtId="0" fontId="38" fillId="42" borderId="2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25" fillId="43" borderId="1" applyNumberFormat="0" applyAlignment="0" applyProtection="0"/>
    <xf numFmtId="0" fontId="39" fillId="44" borderId="3" applyNumberFormat="0" applyAlignment="0" applyProtection="0"/>
    <xf numFmtId="0" fontId="12" fillId="45" borderId="4" applyNumberFormat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12" fillId="45" borderId="4" applyNumberFormat="0" applyAlignment="0" applyProtection="0"/>
    <xf numFmtId="0" fontId="36" fillId="46" borderId="0" applyNumberFormat="0" applyBorder="0" applyAlignment="0" applyProtection="0"/>
    <xf numFmtId="0" fontId="9" fillId="47" borderId="0" applyNumberFormat="0" applyBorder="0" applyAlignment="0" applyProtection="0"/>
    <xf numFmtId="0" fontId="36" fillId="48" borderId="0" applyNumberFormat="0" applyBorder="0" applyAlignment="0" applyProtection="0"/>
    <xf numFmtId="0" fontId="9" fillId="32" borderId="0" applyNumberFormat="0" applyBorder="0" applyAlignment="0" applyProtection="0"/>
    <xf numFmtId="0" fontId="36" fillId="49" borderId="0" applyNumberFormat="0" applyBorder="0" applyAlignment="0" applyProtection="0"/>
    <xf numFmtId="0" fontId="9" fillId="18" borderId="0" applyNumberFormat="0" applyBorder="0" applyAlignment="0" applyProtection="0"/>
    <xf numFmtId="0" fontId="36" fillId="50" borderId="0" applyNumberFormat="0" applyBorder="0" applyAlignment="0" applyProtection="0"/>
    <xf numFmtId="0" fontId="9" fillId="51" borderId="0" applyNumberFormat="0" applyBorder="0" applyAlignment="0" applyProtection="0"/>
    <xf numFmtId="0" fontId="36" fillId="52" borderId="0" applyNumberFormat="0" applyBorder="0" applyAlignment="0" applyProtection="0"/>
    <xf numFmtId="0" fontId="9" fillId="28" borderId="0" applyNumberFormat="0" applyBorder="0" applyAlignment="0" applyProtection="0"/>
    <xf numFmtId="0" fontId="36" fillId="53" borderId="0" applyNumberFormat="0" applyBorder="0" applyAlignment="0" applyProtection="0"/>
    <xf numFmtId="0" fontId="9" fillId="38" borderId="0" applyNumberFormat="0" applyBorder="0" applyAlignment="0" applyProtection="0"/>
    <xf numFmtId="0" fontId="41" fillId="54" borderId="2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4" fillId="22" borderId="1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5" borderId="0" applyNumberFormat="0" applyBorder="0" applyAlignment="0" applyProtection="0"/>
    <xf numFmtId="0" fontId="15" fillId="5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0" borderId="10" applyNumberFormat="0" applyFill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4" fillId="56" borderId="0" applyNumberFormat="0" applyBorder="0" applyAlignment="0" applyProtection="0"/>
    <xf numFmtId="0" fontId="2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7" borderId="11" applyNumberFormat="0" applyFont="0" applyAlignment="0" applyProtection="0"/>
    <xf numFmtId="0" fontId="35" fillId="57" borderId="11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8" fillId="13" borderId="12" applyNumberFormat="0" applyFon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17" fillId="41" borderId="13" applyNumberFormat="0" applyAlignment="0" applyProtection="0"/>
    <xf numFmtId="0" fontId="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42" borderId="14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0" fontId="17" fillId="43" borderId="13" applyNumberFormat="0" applyAlignment="0" applyProtection="0"/>
    <xf numFmtId="41" fontId="0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29" fillId="0" borderId="18" applyNumberFormat="0" applyFill="0" applyAlignment="0" applyProtection="0"/>
    <xf numFmtId="0" fontId="52" fillId="0" borderId="19" applyNumberFormat="0" applyFill="0" applyAlignment="0" applyProtection="0"/>
    <xf numFmtId="0" fontId="30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43" fontId="0" fillId="0" borderId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58" borderId="0" xfId="0" applyNumberFormat="1" applyFont="1" applyFill="1" applyBorder="1" applyAlignment="1" applyProtection="1">
      <alignment vertical="center"/>
      <protection/>
    </xf>
    <xf numFmtId="0" fontId="0" fillId="58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58" borderId="23" xfId="0" applyNumberFormat="1" applyFont="1" applyFill="1" applyBorder="1" applyAlignment="1" applyProtection="1">
      <alignment horizontal="right" vertical="center"/>
      <protection/>
    </xf>
    <xf numFmtId="0" fontId="1" fillId="58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58" borderId="0" xfId="0" applyNumberFormat="1" applyFont="1" applyFill="1" applyBorder="1" applyAlignment="1" applyProtection="1">
      <alignment horizontal="right" vertical="center"/>
      <protection/>
    </xf>
    <xf numFmtId="0" fontId="7" fillId="58" borderId="0" xfId="139" applyNumberFormat="1" applyFont="1" applyFill="1" applyBorder="1" applyAlignment="1" applyProtection="1">
      <alignment vertical="center"/>
      <protection locked="0"/>
    </xf>
    <xf numFmtId="165" fontId="5" fillId="58" borderId="0" xfId="0" applyNumberFormat="1" applyFont="1" applyFill="1" applyBorder="1" applyAlignment="1" applyProtection="1">
      <alignment horizontal="left" vertical="center"/>
      <protection locked="0"/>
    </xf>
    <xf numFmtId="0" fontId="5" fillId="58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58" borderId="0" xfId="0" applyNumberFormat="1" applyFont="1" applyFill="1" applyBorder="1" applyAlignment="1" applyProtection="1">
      <alignment vertical="center"/>
      <protection/>
    </xf>
    <xf numFmtId="0" fontId="2" fillId="58" borderId="24" xfId="0" applyNumberFormat="1" applyFont="1" applyFill="1" applyBorder="1" applyAlignment="1" applyProtection="1">
      <alignment horizontal="right" vertical="center"/>
      <protection/>
    </xf>
    <xf numFmtId="14" fontId="0" fillId="58" borderId="25" xfId="0" applyNumberFormat="1" applyFont="1" applyFill="1" applyBorder="1" applyAlignment="1" applyProtection="1">
      <alignment horizontal="left" vertical="center"/>
      <protection/>
    </xf>
    <xf numFmtId="0" fontId="0" fillId="58" borderId="25" xfId="0" applyNumberFormat="1" applyFont="1" applyFill="1" applyBorder="1" applyAlignment="1" applyProtection="1">
      <alignment vertical="center"/>
      <protection/>
    </xf>
    <xf numFmtId="0" fontId="5" fillId="58" borderId="25" xfId="0" applyNumberFormat="1" applyFont="1" applyFill="1" applyBorder="1" applyAlignment="1" applyProtection="1">
      <alignment vertical="center"/>
      <protection/>
    </xf>
    <xf numFmtId="0" fontId="4" fillId="59" borderId="26" xfId="0" applyNumberFormat="1" applyFont="1" applyFill="1" applyBorder="1" applyAlignment="1" applyProtection="1">
      <alignment vertical="center"/>
      <protection/>
    </xf>
    <xf numFmtId="0" fontId="5" fillId="59" borderId="27" xfId="0" applyNumberFormat="1" applyFont="1" applyFill="1" applyBorder="1" applyAlignment="1" applyProtection="1">
      <alignment vertical="center"/>
      <protection/>
    </xf>
    <xf numFmtId="0" fontId="4" fillId="59" borderId="27" xfId="0" applyNumberFormat="1" applyFont="1" applyFill="1" applyBorder="1" applyAlignment="1" applyProtection="1">
      <alignment vertical="center"/>
      <protection/>
    </xf>
    <xf numFmtId="0" fontId="4" fillId="59" borderId="27" xfId="0" applyNumberFormat="1" applyFont="1" applyFill="1" applyBorder="1" applyAlignment="1" applyProtection="1">
      <alignment horizontal="right" vertical="center"/>
      <protection/>
    </xf>
    <xf numFmtId="4" fontId="4" fillId="59" borderId="28" xfId="0" applyNumberFormat="1" applyFont="1" applyFill="1" applyBorder="1" applyAlignment="1" applyProtection="1">
      <alignment horizontal="center" vertical="center"/>
      <protection/>
    </xf>
    <xf numFmtId="0" fontId="0" fillId="58" borderId="0" xfId="0" applyNumberFormat="1" applyFont="1" applyFill="1" applyBorder="1" applyAlignment="1" applyProtection="1">
      <alignment vertical="center"/>
      <protection/>
    </xf>
    <xf numFmtId="0" fontId="5" fillId="58" borderId="0" xfId="0" applyNumberFormat="1" applyFont="1" applyFill="1" applyBorder="1" applyAlignment="1" applyProtection="1">
      <alignment horizontal="right" vertical="center"/>
      <protection locked="0"/>
    </xf>
    <xf numFmtId="167" fontId="5" fillId="58" borderId="0" xfId="0" applyNumberFormat="1" applyFont="1" applyFill="1" applyBorder="1" applyAlignment="1" applyProtection="1">
      <alignment horizontal="left" vertical="center" wrapText="1"/>
      <protection/>
    </xf>
    <xf numFmtId="0" fontId="5" fillId="58" borderId="0" xfId="0" applyNumberFormat="1" applyFont="1" applyFill="1" applyBorder="1" applyAlignment="1" applyProtection="1">
      <alignment horizontal="center" vertical="top"/>
      <protection/>
    </xf>
    <xf numFmtId="0" fontId="5" fillId="58" borderId="0" xfId="0" applyNumberFormat="1" applyFont="1" applyFill="1" applyBorder="1" applyAlignment="1" applyProtection="1">
      <alignment vertical="center" wrapText="1"/>
      <protection/>
    </xf>
    <xf numFmtId="0" fontId="0" fillId="58" borderId="29" xfId="0" applyNumberFormat="1" applyFont="1" applyFill="1" applyBorder="1" applyAlignment="1" applyProtection="1">
      <alignment vertical="center" wrapText="1"/>
      <protection/>
    </xf>
    <xf numFmtId="0" fontId="0" fillId="58" borderId="29" xfId="0" applyNumberFormat="1" applyFont="1" applyFill="1" applyBorder="1" applyAlignment="1" applyProtection="1">
      <alignment vertical="center"/>
      <protection/>
    </xf>
    <xf numFmtId="0" fontId="0" fillId="58" borderId="29" xfId="0" applyNumberFormat="1" applyFont="1" applyFill="1" applyBorder="1" applyAlignment="1" applyProtection="1">
      <alignment vertical="center"/>
      <protection/>
    </xf>
    <xf numFmtId="0" fontId="4" fillId="58" borderId="0" xfId="0" applyNumberFormat="1" applyFont="1" applyFill="1" applyBorder="1" applyAlignment="1" applyProtection="1">
      <alignment horizontal="center" vertical="center" wrapText="1"/>
      <protection/>
    </xf>
    <xf numFmtId="0" fontId="5" fillId="58" borderId="0" xfId="0" applyNumberFormat="1" applyFont="1" applyFill="1" applyBorder="1" applyAlignment="1" applyProtection="1">
      <alignment horizontal="right" vertical="center"/>
      <protection/>
    </xf>
    <xf numFmtId="0" fontId="5" fillId="58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58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58" borderId="0" xfId="0" applyNumberFormat="1" applyFont="1" applyFill="1" applyBorder="1" applyAlignment="1" applyProtection="1">
      <alignment horizontal="left" vertical="center" wrapText="1"/>
      <protection/>
    </xf>
    <xf numFmtId="0" fontId="4" fillId="60" borderId="30" xfId="0" applyNumberFormat="1" applyFont="1" applyFill="1" applyBorder="1" applyAlignment="1" applyProtection="1">
      <alignment horizontal="center" vertical="center"/>
      <protection/>
    </xf>
    <xf numFmtId="0" fontId="4" fillId="61" borderId="30" xfId="0" applyNumberFormat="1" applyFont="1" applyFill="1" applyBorder="1" applyAlignment="1" applyProtection="1">
      <alignment vertical="center"/>
      <protection/>
    </xf>
    <xf numFmtId="4" fontId="5" fillId="62" borderId="31" xfId="0" applyNumberFormat="1" applyFont="1" applyFill="1" applyBorder="1" applyAlignment="1" applyProtection="1">
      <alignment horizontal="center" vertical="center"/>
      <protection/>
    </xf>
    <xf numFmtId="4" fontId="5" fillId="62" borderId="31" xfId="0" applyNumberFormat="1" applyFont="1" applyFill="1" applyBorder="1" applyAlignment="1" applyProtection="1">
      <alignment horizontal="center" vertical="center"/>
      <protection locked="0"/>
    </xf>
    <xf numFmtId="10" fontId="5" fillId="62" borderId="31" xfId="204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62" borderId="0" xfId="0" applyNumberFormat="1" applyFont="1" applyFill="1" applyBorder="1" applyAlignment="1" applyProtection="1">
      <alignment horizontal="center" vertical="center"/>
      <protection/>
    </xf>
    <xf numFmtId="0" fontId="4" fillId="62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30" xfId="171" applyNumberFormat="1" applyFont="1" applyFill="1" applyBorder="1" applyAlignment="1" applyProtection="1">
      <alignment horizontal="right" vertical="center" wrapText="1"/>
      <protection/>
    </xf>
    <xf numFmtId="0" fontId="5" fillId="0" borderId="30" xfId="171" applyFont="1" applyFill="1" applyBorder="1" applyAlignment="1" applyProtection="1">
      <alignment horizontal="left" vertical="center" wrapText="1"/>
      <protection/>
    </xf>
    <xf numFmtId="0" fontId="54" fillId="0" borderId="30" xfId="171" applyFont="1" applyFill="1" applyBorder="1" applyAlignment="1" applyProtection="1">
      <alignment horizontal="center" vertical="center" wrapText="1"/>
      <protection/>
    </xf>
    <xf numFmtId="0" fontId="5" fillId="0" borderId="30" xfId="171" applyFont="1" applyFill="1" applyBorder="1" applyAlignment="1" applyProtection="1">
      <alignment horizontal="center" vertical="center"/>
      <protection/>
    </xf>
    <xf numFmtId="0" fontId="5" fillId="0" borderId="30" xfId="171" applyFont="1" applyFill="1" applyBorder="1" applyAlignment="1" applyProtection="1">
      <alignment horizontal="left" vertical="center"/>
      <protection/>
    </xf>
    <xf numFmtId="0" fontId="4" fillId="63" borderId="30" xfId="171" applyFont="1" applyFill="1" applyBorder="1" applyAlignment="1" applyProtection="1">
      <alignment horizontal="left" vertical="center"/>
      <protection/>
    </xf>
    <xf numFmtId="0" fontId="4" fillId="63" borderId="32" xfId="171" applyFont="1" applyFill="1" applyBorder="1" applyAlignment="1" applyProtection="1">
      <alignment vertical="center"/>
      <protection/>
    </xf>
    <xf numFmtId="0" fontId="4" fillId="63" borderId="33" xfId="171" applyFont="1" applyFill="1" applyBorder="1" applyAlignment="1" applyProtection="1">
      <alignment vertical="center"/>
      <protection/>
    </xf>
    <xf numFmtId="0" fontId="4" fillId="63" borderId="34" xfId="171" applyFont="1" applyFill="1" applyBorder="1" applyAlignment="1" applyProtection="1">
      <alignment vertical="center"/>
      <protection/>
    </xf>
    <xf numFmtId="0" fontId="4" fillId="63" borderId="30" xfId="171" applyFont="1" applyFill="1" applyBorder="1" applyAlignment="1" applyProtection="1">
      <alignment horizontal="left" vertical="center" wrapText="1"/>
      <protection/>
    </xf>
    <xf numFmtId="0" fontId="4" fillId="63" borderId="35" xfId="171" applyFont="1" applyFill="1" applyBorder="1" applyAlignment="1" applyProtection="1">
      <alignment vertical="center"/>
      <protection/>
    </xf>
    <xf numFmtId="0" fontId="55" fillId="0" borderId="0" xfId="171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164" fontId="3" fillId="58" borderId="36" xfId="0" applyNumberFormat="1" applyFont="1" applyFill="1" applyBorder="1" applyAlignment="1" applyProtection="1">
      <alignment horizontal="left" vertical="center" wrapText="1"/>
      <protection/>
    </xf>
    <xf numFmtId="0" fontId="0" fillId="58" borderId="37" xfId="0" applyNumberFormat="1" applyFont="1" applyFill="1" applyBorder="1" applyAlignment="1" applyProtection="1">
      <alignment vertical="center"/>
      <protection/>
    </xf>
    <xf numFmtId="0" fontId="0" fillId="58" borderId="38" xfId="0" applyNumberFormat="1" applyFont="1" applyFill="1" applyBorder="1" applyAlignment="1" applyProtection="1">
      <alignment vertical="center"/>
      <protection/>
    </xf>
    <xf numFmtId="0" fontId="34" fillId="0" borderId="0" xfId="171" applyFont="1" applyFill="1" applyBorder="1" applyAlignment="1" applyProtection="1">
      <alignment vertical="center"/>
      <protection/>
    </xf>
    <xf numFmtId="0" fontId="2" fillId="58" borderId="39" xfId="0" applyNumberFormat="1" applyFont="1" applyFill="1" applyBorder="1" applyAlignment="1" applyProtection="1">
      <alignment horizontal="right" vertical="center"/>
      <protection/>
    </xf>
    <xf numFmtId="0" fontId="0" fillId="58" borderId="36" xfId="0" applyNumberFormat="1" applyFont="1" applyFill="1" applyBorder="1" applyAlignment="1" applyProtection="1">
      <alignment vertical="center"/>
      <protection/>
    </xf>
    <xf numFmtId="0" fontId="0" fillId="58" borderId="40" xfId="0" applyNumberFormat="1" applyFont="1" applyFill="1" applyBorder="1" applyAlignment="1" applyProtection="1">
      <alignment vertical="center"/>
      <protection/>
    </xf>
    <xf numFmtId="3" fontId="4" fillId="60" borderId="32" xfId="0" applyNumberFormat="1" applyFont="1" applyFill="1" applyBorder="1" applyAlignment="1" applyProtection="1">
      <alignment horizontal="center" vertical="center"/>
      <protection locked="0"/>
    </xf>
    <xf numFmtId="0" fontId="4" fillId="62" borderId="0" xfId="0" applyNumberFormat="1" applyFont="1" applyFill="1" applyBorder="1" applyAlignment="1" applyProtection="1">
      <alignment vertical="center"/>
      <protection/>
    </xf>
    <xf numFmtId="0" fontId="4" fillId="60" borderId="26" xfId="0" applyNumberFormat="1" applyFont="1" applyFill="1" applyBorder="1" applyAlignment="1" applyProtection="1">
      <alignment horizontal="left" vertical="center"/>
      <protection/>
    </xf>
    <xf numFmtId="0" fontId="1" fillId="60" borderId="31" xfId="0" applyNumberFormat="1" applyFont="1" applyFill="1" applyBorder="1" applyAlignment="1" applyProtection="1">
      <alignment horizontal="center" vertical="center"/>
      <protection/>
    </xf>
    <xf numFmtId="0" fontId="1" fillId="60" borderId="41" xfId="0" applyNumberFormat="1" applyFont="1" applyFill="1" applyBorder="1" applyAlignment="1" applyProtection="1">
      <alignment horizontal="center" vertical="center"/>
      <protection/>
    </xf>
    <xf numFmtId="0" fontId="4" fillId="58" borderId="0" xfId="0" applyNumberFormat="1" applyFont="1" applyFill="1" applyBorder="1" applyAlignment="1" applyProtection="1">
      <alignment horizontal="center" vertical="center"/>
      <protection/>
    </xf>
    <xf numFmtId="0" fontId="4" fillId="60" borderId="31" xfId="0" applyNumberFormat="1" applyFont="1" applyFill="1" applyBorder="1" applyAlignment="1" applyProtection="1">
      <alignment horizontal="center" vertical="center" wrapText="1"/>
      <protection/>
    </xf>
    <xf numFmtId="0" fontId="4" fillId="60" borderId="31" xfId="0" applyNumberFormat="1" applyFont="1" applyFill="1" applyBorder="1" applyAlignment="1" applyProtection="1">
      <alignment horizontal="center" vertical="center"/>
      <protection/>
    </xf>
    <xf numFmtId="0" fontId="4" fillId="60" borderId="28" xfId="0" applyNumberFormat="1" applyFont="1" applyFill="1" applyBorder="1" applyAlignment="1" applyProtection="1">
      <alignment horizontal="center" vertical="center"/>
      <protection/>
    </xf>
    <xf numFmtId="0" fontId="4" fillId="60" borderId="42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166" fontId="4" fillId="0" borderId="31" xfId="156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60" borderId="31" xfId="0" applyNumberFormat="1" applyFont="1" applyFill="1" applyBorder="1" applyAlignment="1" applyProtection="1">
      <alignment horizontal="left" vertical="center"/>
      <protection locked="0"/>
    </xf>
    <xf numFmtId="0" fontId="4" fillId="60" borderId="28" xfId="0" applyNumberFormat="1" applyFont="1" applyFill="1" applyBorder="1" applyAlignment="1" applyProtection="1">
      <alignment horizontal="left" vertical="center"/>
      <protection locked="0"/>
    </xf>
    <xf numFmtId="0" fontId="4" fillId="60" borderId="42" xfId="0" applyNumberFormat="1" applyFont="1" applyFill="1" applyBorder="1" applyAlignment="1" applyProtection="1">
      <alignment horizontal="left" vertical="center"/>
      <protection locked="0"/>
    </xf>
    <xf numFmtId="0" fontId="5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61" borderId="30" xfId="0" applyNumberFormat="1" applyFont="1" applyFill="1" applyBorder="1" applyAlignment="1" applyProtection="1">
      <alignment horizontal="center" vertical="center"/>
      <protection/>
    </xf>
    <xf numFmtId="0" fontId="4" fillId="60" borderId="31" xfId="0" applyNumberFormat="1" applyFont="1" applyFill="1" applyBorder="1" applyAlignment="1" applyProtection="1">
      <alignment horizontal="left" vertical="center"/>
      <protection/>
    </xf>
    <xf numFmtId="0" fontId="4" fillId="60" borderId="41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61" borderId="28" xfId="0" applyNumberFormat="1" applyFont="1" applyFill="1" applyBorder="1" applyAlignment="1" applyProtection="1">
      <alignment horizontal="center" vertical="center"/>
      <protection/>
    </xf>
    <xf numFmtId="0" fontId="4" fillId="60" borderId="26" xfId="0" applyNumberFormat="1" applyFont="1" applyFill="1" applyBorder="1" applyAlignment="1" applyProtection="1">
      <alignment horizontal="center" vertical="center"/>
      <protection/>
    </xf>
  </cellXfs>
  <cellStyles count="2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3" xfId="23"/>
    <cellStyle name="20% - Ênfase2" xfId="24"/>
    <cellStyle name="20% - Ênfase2 2" xfId="25"/>
    <cellStyle name="20% - Ênfase2 3" xfId="26"/>
    <cellStyle name="20% - Ênfase3" xfId="27"/>
    <cellStyle name="20% - Ênfase3 2" xfId="28"/>
    <cellStyle name="20% - Ênfase3 3" xfId="29"/>
    <cellStyle name="20% - Ênfase4" xfId="30"/>
    <cellStyle name="20% - Ênfase4 2" xfId="31"/>
    <cellStyle name="20% - Ênfase4 3" xfId="32"/>
    <cellStyle name="20% - Ênfase5" xfId="33"/>
    <cellStyle name="20% - Ênfase5 2" xfId="34"/>
    <cellStyle name="20% - Ênfase5 3" xfId="35"/>
    <cellStyle name="20% - Ênfase6" xfId="36"/>
    <cellStyle name="20% - Ênfase6 2" xfId="37"/>
    <cellStyle name="20% - Ênfase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Ênfase1" xfId="45"/>
    <cellStyle name="40% - Ênfase1 2" xfId="46"/>
    <cellStyle name="40% - Ênfase1 3" xfId="47"/>
    <cellStyle name="40% - Ênfase2" xfId="48"/>
    <cellStyle name="40% - Ênfase2 2" xfId="49"/>
    <cellStyle name="40% - Ênfase2 3" xfId="50"/>
    <cellStyle name="40% - Ênfase3" xfId="51"/>
    <cellStyle name="40% - Ênfase3 2" xfId="52"/>
    <cellStyle name="40% - Ênfase3 3" xfId="53"/>
    <cellStyle name="40% - Ênfase4" xfId="54"/>
    <cellStyle name="40% - Ênfase4 2" xfId="55"/>
    <cellStyle name="40% - Ênfase4 3" xfId="56"/>
    <cellStyle name="40% - Ênfase5" xfId="57"/>
    <cellStyle name="40% - Ênfase5 2" xfId="58"/>
    <cellStyle name="40% - Ênfase5 3" xfId="59"/>
    <cellStyle name="40% - Ênfase6" xfId="60"/>
    <cellStyle name="40% - Ênfase6 2" xfId="61"/>
    <cellStyle name="40% - Ênfase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Ênfase1" xfId="69"/>
    <cellStyle name="60% - Ênfase1 2" xfId="70"/>
    <cellStyle name="60% - Ênfase2" xfId="71"/>
    <cellStyle name="60% - Ênfase2 2" xfId="72"/>
    <cellStyle name="60% - Ênfase3" xfId="73"/>
    <cellStyle name="60% - Ênfase3 2" xfId="74"/>
    <cellStyle name="60% - Ênfase4" xfId="75"/>
    <cellStyle name="60% - Ênfase4 2" xfId="76"/>
    <cellStyle name="60% - Ênfase5" xfId="77"/>
    <cellStyle name="60% - Ênfase5 2" xfId="78"/>
    <cellStyle name="60% - Ênfase6" xfId="79"/>
    <cellStyle name="60% - Ênfase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Bom" xfId="88"/>
    <cellStyle name="Bom 2" xfId="89"/>
    <cellStyle name="Calculation" xfId="90"/>
    <cellStyle name="Calculation 2" xfId="91"/>
    <cellStyle name="Calculation 2 2" xfId="92"/>
    <cellStyle name="Calculation 2 3" xfId="93"/>
    <cellStyle name="Calculation 2 4" xfId="94"/>
    <cellStyle name="Calculation 3" xfId="95"/>
    <cellStyle name="Calculation 4" xfId="96"/>
    <cellStyle name="Calculation 5" xfId="97"/>
    <cellStyle name="Cálculo" xfId="98"/>
    <cellStyle name="Cálculo 2" xfId="99"/>
    <cellStyle name="Cálculo 2 2" xfId="100"/>
    <cellStyle name="Cálculo 2 3" xfId="101"/>
    <cellStyle name="Cálculo 2 4" xfId="102"/>
    <cellStyle name="Cálculo 3" xfId="103"/>
    <cellStyle name="Cálculo 3 2" xfId="104"/>
    <cellStyle name="Cálculo 3 3" xfId="105"/>
    <cellStyle name="Cálculo 3 4" xfId="106"/>
    <cellStyle name="Célula de Verificação" xfId="107"/>
    <cellStyle name="Célula de Verificação 2" xfId="108"/>
    <cellStyle name="Célula Vinculada" xfId="109"/>
    <cellStyle name="Célula Vinculada 2" xfId="110"/>
    <cellStyle name="Check Cell" xfId="111"/>
    <cellStyle name="Ênfase1" xfId="112"/>
    <cellStyle name="Ênfase1 2" xfId="113"/>
    <cellStyle name="Ênfase2" xfId="114"/>
    <cellStyle name="Ênfase2 2" xfId="115"/>
    <cellStyle name="Ênfase3" xfId="116"/>
    <cellStyle name="Ênfase3 2" xfId="117"/>
    <cellStyle name="Ênfase4" xfId="118"/>
    <cellStyle name="Ênfase4 2" xfId="119"/>
    <cellStyle name="Ênfase5" xfId="120"/>
    <cellStyle name="Ênfase5 2" xfId="121"/>
    <cellStyle name="Ênfase6" xfId="122"/>
    <cellStyle name="Ênfase6 2" xfId="123"/>
    <cellStyle name="Entrada" xfId="124"/>
    <cellStyle name="Entrada 2" xfId="125"/>
    <cellStyle name="Entrada 2 2" xfId="126"/>
    <cellStyle name="Entrada 2 3" xfId="127"/>
    <cellStyle name="Entrada 2 4" xfId="128"/>
    <cellStyle name="Entrada 3" xfId="129"/>
    <cellStyle name="Entrada 3 2" xfId="130"/>
    <cellStyle name="Entrada 3 3" xfId="131"/>
    <cellStyle name="Entrada 3 4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Hyperlink" xfId="139"/>
    <cellStyle name="Hiperlink 13" xfId="140"/>
    <cellStyle name="Hiperlink 2" xfId="141"/>
    <cellStyle name="Hiperlink 2 2" xfId="142"/>
    <cellStyle name="Hiperlink 3" xfId="143"/>
    <cellStyle name="Hiperlink 4" xfId="144"/>
    <cellStyle name="Incorreto" xfId="145"/>
    <cellStyle name="Incorreto 2" xfId="146"/>
    <cellStyle name="Input" xfId="147"/>
    <cellStyle name="Input 2" xfId="148"/>
    <cellStyle name="Input 2 2" xfId="149"/>
    <cellStyle name="Input 2 3" xfId="150"/>
    <cellStyle name="Input 2 4" xfId="151"/>
    <cellStyle name="Input 3" xfId="152"/>
    <cellStyle name="Input 4" xfId="153"/>
    <cellStyle name="Input 5" xfId="154"/>
    <cellStyle name="Linked Cell" xfId="155"/>
    <cellStyle name="Currency" xfId="156"/>
    <cellStyle name="Currency [0]" xfId="157"/>
    <cellStyle name="Moeda 2" xfId="158"/>
    <cellStyle name="Moeda 2 2" xfId="159"/>
    <cellStyle name="Moeda 2 3" xfId="160"/>
    <cellStyle name="Moeda 3" xfId="161"/>
    <cellStyle name="Moeda 4" xfId="162"/>
    <cellStyle name="Moeda 5" xfId="163"/>
    <cellStyle name="Moeda 6" xfId="164"/>
    <cellStyle name="Neutra" xfId="165"/>
    <cellStyle name="Neutra 2" xfId="166"/>
    <cellStyle name="Neutral" xfId="167"/>
    <cellStyle name="Normal 2" xfId="168"/>
    <cellStyle name="Normal 2 2" xfId="169"/>
    <cellStyle name="Normal 2 3" xfId="170"/>
    <cellStyle name="Normal 3" xfId="171"/>
    <cellStyle name="Normal 3 2" xfId="172"/>
    <cellStyle name="Normal 4" xfId="173"/>
    <cellStyle name="Nota" xfId="174"/>
    <cellStyle name="Nota 2" xfId="175"/>
    <cellStyle name="Nota 3" xfId="176"/>
    <cellStyle name="Nota 3 2" xfId="177"/>
    <cellStyle name="Nota 3 3" xfId="178"/>
    <cellStyle name="Nota 3 4" xfId="179"/>
    <cellStyle name="Nota 4" xfId="180"/>
    <cellStyle name="Nota 4 2" xfId="181"/>
    <cellStyle name="Nota 4 3" xfId="182"/>
    <cellStyle name="Nota 4 4" xfId="183"/>
    <cellStyle name="Nota 5" xfId="184"/>
    <cellStyle name="Nota 5 2" xfId="185"/>
    <cellStyle name="Nota 5 3" xfId="186"/>
    <cellStyle name="Nota 5 4" xfId="187"/>
    <cellStyle name="Note" xfId="188"/>
    <cellStyle name="Note 2" xfId="189"/>
    <cellStyle name="Note 2 2" xfId="190"/>
    <cellStyle name="Note 2 3" xfId="191"/>
    <cellStyle name="Note 2 4" xfId="192"/>
    <cellStyle name="Note 3" xfId="193"/>
    <cellStyle name="Note 4" xfId="194"/>
    <cellStyle name="Note 5" xfId="195"/>
    <cellStyle name="Output" xfId="196"/>
    <cellStyle name="Output 2" xfId="197"/>
    <cellStyle name="Output 2 2" xfId="198"/>
    <cellStyle name="Output 2 3" xfId="199"/>
    <cellStyle name="Output 2 4" xfId="200"/>
    <cellStyle name="Output 3" xfId="201"/>
    <cellStyle name="Output 4" xfId="202"/>
    <cellStyle name="Output 5" xfId="203"/>
    <cellStyle name="Percent" xfId="204"/>
    <cellStyle name="Porcentagem 2" xfId="205"/>
    <cellStyle name="Porcentagem 2 2" xfId="206"/>
    <cellStyle name="Porcentagem 3" xfId="207"/>
    <cellStyle name="Saída" xfId="208"/>
    <cellStyle name="Saída 2" xfId="209"/>
    <cellStyle name="Saída 2 2" xfId="210"/>
    <cellStyle name="Saída 2 3" xfId="211"/>
    <cellStyle name="Saída 2 4" xfId="212"/>
    <cellStyle name="Saída 3" xfId="213"/>
    <cellStyle name="Saída 3 2" xfId="214"/>
    <cellStyle name="Saída 3 3" xfId="215"/>
    <cellStyle name="Saída 3 4" xfId="216"/>
    <cellStyle name="Comma [0]" xfId="217"/>
    <cellStyle name="Separador de milhares 17" xfId="218"/>
    <cellStyle name="Separador de milhares 19" xfId="219"/>
    <cellStyle name="Separador de milhares 2" xfId="220"/>
    <cellStyle name="Separador de milhares 2 2" xfId="221"/>
    <cellStyle name="Separador de milhares 22" xfId="222"/>
    <cellStyle name="Separador de milhares 25" xfId="223"/>
    <cellStyle name="Separador de milhares 3" xfId="224"/>
    <cellStyle name="Separador de milhares 3 2" xfId="225"/>
    <cellStyle name="Separador de milhares 3 3" xfId="226"/>
    <cellStyle name="Separador de milhares 5" xfId="227"/>
    <cellStyle name="Separador de milhares 9" xfId="228"/>
    <cellStyle name="Texto de Aviso" xfId="229"/>
    <cellStyle name="Texto de Aviso 2" xfId="230"/>
    <cellStyle name="Texto Explicativo" xfId="231"/>
    <cellStyle name="Texto Explicativo 2" xfId="232"/>
    <cellStyle name="Title" xfId="233"/>
    <cellStyle name="Título" xfId="234"/>
    <cellStyle name="Título 1" xfId="235"/>
    <cellStyle name="Título 1 2" xfId="236"/>
    <cellStyle name="Título 2" xfId="237"/>
    <cellStyle name="Título 2 2" xfId="238"/>
    <cellStyle name="Título 3" xfId="239"/>
    <cellStyle name="Título 3 2" xfId="240"/>
    <cellStyle name="Título 4" xfId="241"/>
    <cellStyle name="Título 4 2" xfId="242"/>
    <cellStyle name="Título 5" xfId="243"/>
    <cellStyle name="Total" xfId="244"/>
    <cellStyle name="Total 2" xfId="245"/>
    <cellStyle name="Total 2 2" xfId="246"/>
    <cellStyle name="Total 2 3" xfId="247"/>
    <cellStyle name="Total 2 4" xfId="248"/>
    <cellStyle name="Total 3" xfId="249"/>
    <cellStyle name="Total 3 2" xfId="250"/>
    <cellStyle name="Total 3 3" xfId="251"/>
    <cellStyle name="Total 3 4" xfId="252"/>
    <cellStyle name="Comma" xfId="253"/>
    <cellStyle name="Vírgula 2" xfId="254"/>
    <cellStyle name="Vírgula 3" xfId="255"/>
    <cellStyle name="Vírgula 4" xfId="256"/>
    <cellStyle name="Vírgula 5" xfId="257"/>
    <cellStyle name="Vírgula 6" xfId="258"/>
    <cellStyle name="Warning Text" xfId="259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68"/>
  <sheetViews>
    <sheetView tabSelected="1" zoomScaleSheetLayoutView="100" zoomScalePageLayoutView="0" workbookViewId="0" topLeftCell="A28">
      <selection activeCell="A1" sqref="A1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2.5742187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25.00390625" style="1" customWidth="1"/>
    <col min="11" max="11" width="21.421875" style="1" customWidth="1"/>
    <col min="12" max="12" width="2.71093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7"/>
    </row>
    <row r="2" spans="2:11" ht="13.5">
      <c r="B2" s="60"/>
      <c r="C2" s="56"/>
      <c r="D2" s="61"/>
      <c r="E2" s="61"/>
      <c r="F2" s="61"/>
      <c r="G2" s="61"/>
      <c r="H2" s="61"/>
      <c r="I2" s="61"/>
      <c r="J2" s="61"/>
      <c r="K2" s="57"/>
    </row>
    <row r="3" spans="2:11" ht="15.75">
      <c r="B3" s="4" t="s">
        <v>40</v>
      </c>
      <c r="C3" s="34">
        <v>3212018</v>
      </c>
      <c r="K3" s="62"/>
    </row>
    <row r="4" spans="2:11" ht="15.75">
      <c r="B4" s="4" t="s">
        <v>37</v>
      </c>
      <c r="C4" s="5"/>
      <c r="K4" s="62"/>
    </row>
    <row r="5" spans="2:11" ht="15">
      <c r="B5" s="4" t="s">
        <v>1</v>
      </c>
      <c r="C5" s="6"/>
      <c r="E5" s="7" t="s">
        <v>2</v>
      </c>
      <c r="F5" s="7"/>
      <c r="G5" s="7"/>
      <c r="H5" s="8"/>
      <c r="K5" s="62"/>
    </row>
    <row r="6" spans="2:11" ht="15">
      <c r="B6" s="4" t="s">
        <v>3</v>
      </c>
      <c r="C6" s="9"/>
      <c r="E6" s="7" t="s">
        <v>4</v>
      </c>
      <c r="F6" s="7"/>
      <c r="G6" s="7"/>
      <c r="H6" s="10"/>
      <c r="K6" s="62"/>
    </row>
    <row r="7" spans="2:11" ht="15">
      <c r="B7" s="4" t="s">
        <v>5</v>
      </c>
      <c r="C7" s="11"/>
      <c r="E7" s="7"/>
      <c r="F7" s="7"/>
      <c r="G7" s="7"/>
      <c r="H7" s="12"/>
      <c r="K7" s="62"/>
    </row>
    <row r="8" spans="2:11" ht="14.25">
      <c r="B8" s="13"/>
      <c r="C8" s="14"/>
      <c r="D8" s="15"/>
      <c r="E8" s="16"/>
      <c r="F8" s="16"/>
      <c r="G8" s="16"/>
      <c r="H8" s="16"/>
      <c r="I8" s="15"/>
      <c r="J8" s="15"/>
      <c r="K8" s="58"/>
    </row>
    <row r="10" spans="2:11" ht="15">
      <c r="B10" s="68" t="s">
        <v>6</v>
      </c>
      <c r="C10" s="68"/>
      <c r="D10" s="68"/>
      <c r="E10" s="68"/>
      <c r="F10" s="68"/>
      <c r="G10" s="68"/>
      <c r="H10" s="68"/>
      <c r="I10" s="68"/>
      <c r="J10" s="68"/>
      <c r="K10" s="68"/>
    </row>
    <row r="12" spans="2:11" ht="15">
      <c r="B12" s="69" t="s">
        <v>7</v>
      </c>
      <c r="C12" s="69"/>
      <c r="D12" s="70" t="s">
        <v>8</v>
      </c>
      <c r="E12" s="70"/>
      <c r="F12" s="70"/>
      <c r="G12" s="70"/>
      <c r="H12" s="70"/>
      <c r="I12" s="70" t="s">
        <v>9</v>
      </c>
      <c r="J12" s="71"/>
      <c r="K12" s="72"/>
    </row>
    <row r="13" spans="2:11" ht="63.75" customHeight="1">
      <c r="B13" s="73" t="s">
        <v>53</v>
      </c>
      <c r="C13" s="73"/>
      <c r="D13" s="74">
        <f>K37</f>
        <v>0</v>
      </c>
      <c r="E13" s="74"/>
      <c r="F13" s="74"/>
      <c r="G13" s="74"/>
      <c r="H13" s="74"/>
      <c r="I13" s="75" t="str">
        <f>_xlfn.IFERROR(IF(D13=0,"(INFORMAR AQUI O VALOR POR EXTENSO)",CONVERTERPARAEXTENSO(D13)),"(INFORMAR AQUI O VALOR POR EXTENSO)")</f>
        <v>(INFORMAR AQUI O VALOR POR EXTENSO)</v>
      </c>
      <c r="J13" s="75"/>
      <c r="K13" s="76"/>
    </row>
    <row r="15" spans="2:11" ht="15">
      <c r="B15" s="65" t="s">
        <v>10</v>
      </c>
      <c r="C15" s="65"/>
      <c r="D15" s="63"/>
      <c r="E15" s="77" t="str">
        <f>_xlfn.IFERROR(IF(D15="","(INFORMAR AQUI O PRAZO POR EXTENSO) dias","("&amp;EXTENSO(TRUNC(D15,0))&amp;")"&amp;" dias"),"(INFORMAR AQUI O PRAZO POR EXTENSO) dias")</f>
        <v>(INFORMAR AQUI O PRAZO POR EXTENSO) dias</v>
      </c>
      <c r="F15" s="78"/>
      <c r="G15" s="78"/>
      <c r="H15" s="78"/>
      <c r="I15" s="78"/>
      <c r="J15" s="78"/>
      <c r="K15" s="79"/>
    </row>
    <row r="17" spans="2:11" ht="15">
      <c r="B17" s="83" t="s">
        <v>11</v>
      </c>
      <c r="C17" s="83"/>
      <c r="D17" s="83"/>
      <c r="E17" s="83"/>
      <c r="F17" s="83"/>
      <c r="G17" s="83"/>
      <c r="H17" s="83"/>
      <c r="I17" s="83"/>
      <c r="J17" s="83"/>
      <c r="K17" s="84"/>
    </row>
    <row r="18" spans="2:11" ht="27" customHeight="1">
      <c r="B18" s="85" t="s">
        <v>12</v>
      </c>
      <c r="C18" s="85"/>
      <c r="D18" s="85"/>
      <c r="E18" s="85"/>
      <c r="F18" s="85"/>
      <c r="G18" s="85"/>
      <c r="H18" s="85"/>
      <c r="I18" s="85"/>
      <c r="J18" s="85"/>
      <c r="K18" s="86"/>
    </row>
    <row r="19" spans="1:14" ht="15">
      <c r="A19" s="3"/>
      <c r="B19" s="41"/>
      <c r="C19" s="41"/>
      <c r="D19" s="41"/>
      <c r="E19" s="41"/>
      <c r="F19" s="41"/>
      <c r="G19" s="41"/>
      <c r="H19" s="64"/>
      <c r="I19" s="41"/>
      <c r="J19" s="42"/>
      <c r="K19" s="42"/>
      <c r="L19" s="3"/>
      <c r="N19" s="40"/>
    </row>
    <row r="20" spans="2:14" ht="15">
      <c r="B20" s="70" t="s">
        <v>13</v>
      </c>
      <c r="C20" s="70" t="s">
        <v>14</v>
      </c>
      <c r="D20" s="70" t="s">
        <v>15</v>
      </c>
      <c r="E20" s="88" t="s">
        <v>16</v>
      </c>
      <c r="F20" s="82" t="s">
        <v>17</v>
      </c>
      <c r="G20" s="82"/>
      <c r="H20" s="82"/>
      <c r="I20" s="87" t="s">
        <v>18</v>
      </c>
      <c r="J20" s="69" t="s">
        <v>19</v>
      </c>
      <c r="K20" s="69" t="s">
        <v>20</v>
      </c>
      <c r="N20" s="81" t="s">
        <v>21</v>
      </c>
    </row>
    <row r="21" spans="2:14" ht="15">
      <c r="B21" s="70"/>
      <c r="C21" s="70"/>
      <c r="D21" s="70"/>
      <c r="E21" s="88"/>
      <c r="F21" s="35" t="s">
        <v>30</v>
      </c>
      <c r="G21" s="35" t="s">
        <v>31</v>
      </c>
      <c r="H21" s="36" t="s">
        <v>32</v>
      </c>
      <c r="I21" s="87"/>
      <c r="J21" s="69"/>
      <c r="K21" s="69"/>
      <c r="N21" s="81"/>
    </row>
    <row r="22" spans="2:14" ht="15">
      <c r="B22" s="52">
        <v>1</v>
      </c>
      <c r="C22" s="49" t="s">
        <v>54</v>
      </c>
      <c r="D22" s="50"/>
      <c r="E22" s="50"/>
      <c r="F22" s="50"/>
      <c r="G22" s="50"/>
      <c r="H22" s="50"/>
      <c r="I22" s="50"/>
      <c r="J22" s="50"/>
      <c r="K22" s="53"/>
      <c r="N22" s="54"/>
    </row>
    <row r="23" spans="2:14" ht="15">
      <c r="B23" s="48" t="s">
        <v>33</v>
      </c>
      <c r="C23" s="49" t="s">
        <v>55</v>
      </c>
      <c r="D23" s="50"/>
      <c r="E23" s="50"/>
      <c r="F23" s="50"/>
      <c r="G23" s="50"/>
      <c r="H23" s="50">
        <f>IF(E23&lt;&gt;"",TRUNC(F23,2)+TRUNC(G23,2),"")</f>
      </c>
      <c r="I23" s="50"/>
      <c r="J23" s="50">
        <f>IF(E23&lt;&gt;"",TRUNC(H23*(1+TRUNC(I23,4)),2),"")</f>
      </c>
      <c r="K23" s="51">
        <f>IF(E23&lt;&gt;"",TRUNC(TRUNC(J23,2)*TRUNC(E23,2),2),"")</f>
      </c>
      <c r="N23" s="59"/>
    </row>
    <row r="24" spans="2:14" ht="28.5">
      <c r="B24" s="47" t="s">
        <v>48</v>
      </c>
      <c r="C24" s="44" t="s">
        <v>43</v>
      </c>
      <c r="D24" s="46" t="s">
        <v>35</v>
      </c>
      <c r="E24" s="43">
        <v>10</v>
      </c>
      <c r="F24" s="38"/>
      <c r="G24" s="38"/>
      <c r="H24" s="37">
        <f>IF(E24&lt;&gt;"",TRUNC(F24,2)+TRUNC(G24,2),"")</f>
        <v>0</v>
      </c>
      <c r="I24" s="39"/>
      <c r="J24" s="37">
        <f>IF(E24&lt;&gt;"",TRUNC(H24*(1+TRUNC(I24,4)),2),"")</f>
        <v>0</v>
      </c>
      <c r="K24" s="37">
        <f>IF(E24&lt;&gt;"",TRUNC(TRUNC(J24,2)*TRUNC(E24,2),2),"")</f>
        <v>0</v>
      </c>
      <c r="N24" s="55">
        <v>373.38</v>
      </c>
    </row>
    <row r="25" spans="2:14" ht="28.5">
      <c r="B25" s="47" t="s">
        <v>49</v>
      </c>
      <c r="C25" s="44" t="s">
        <v>56</v>
      </c>
      <c r="D25" s="46" t="s">
        <v>57</v>
      </c>
      <c r="E25" s="43">
        <v>1</v>
      </c>
      <c r="F25" s="38"/>
      <c r="G25" s="38"/>
      <c r="H25" s="37">
        <f>IF(E25&lt;&gt;"",TRUNC(F25,2)+TRUNC(G25,2),"")</f>
        <v>0</v>
      </c>
      <c r="I25" s="39"/>
      <c r="J25" s="37">
        <f>IF(E25&lt;&gt;"",TRUNC(H25*(1+TRUNC(I25,4)),2),"")</f>
        <v>0</v>
      </c>
      <c r="K25" s="37">
        <f>IF(E25&lt;&gt;"",TRUNC(TRUNC(J25,2)*TRUNC(E25,2),2),"")</f>
        <v>0</v>
      </c>
      <c r="N25" s="55">
        <v>7897.28</v>
      </c>
    </row>
    <row r="26" spans="2:14" ht="15">
      <c r="B26" s="48" t="s">
        <v>34</v>
      </c>
      <c r="C26" s="49" t="s">
        <v>58</v>
      </c>
      <c r="D26" s="50"/>
      <c r="E26" s="50"/>
      <c r="F26" s="50"/>
      <c r="G26" s="50"/>
      <c r="H26" s="50">
        <f aca="true" t="shared" si="0" ref="H26:H35">IF(E26&lt;&gt;"",TRUNC(F26,2)+TRUNC(G26,2),"")</f>
      </c>
      <c r="I26" s="50"/>
      <c r="J26" s="50">
        <f aca="true" t="shared" si="1" ref="J26:J35">IF(E26&lt;&gt;"",TRUNC(H26*(1+TRUNC(I26,4)),2),"")</f>
      </c>
      <c r="K26" s="51">
        <f aca="true" t="shared" si="2" ref="K26:K35">IF(E26&lt;&gt;"",TRUNC(TRUNC(J26,2)*TRUNC(E26,2),2),"")</f>
      </c>
      <c r="N26" s="55"/>
    </row>
    <row r="27" spans="2:14" ht="42.75">
      <c r="B27" s="47" t="s">
        <v>50</v>
      </c>
      <c r="C27" s="44" t="s">
        <v>59</v>
      </c>
      <c r="D27" s="46" t="s">
        <v>35</v>
      </c>
      <c r="E27" s="43">
        <v>107.1</v>
      </c>
      <c r="F27" s="38"/>
      <c r="G27" s="38"/>
      <c r="H27" s="37">
        <f t="shared" si="0"/>
        <v>0</v>
      </c>
      <c r="I27" s="39"/>
      <c r="J27" s="37">
        <f t="shared" si="1"/>
        <v>0</v>
      </c>
      <c r="K27" s="37">
        <f t="shared" si="2"/>
        <v>0</v>
      </c>
      <c r="N27" s="55">
        <v>23.07</v>
      </c>
    </row>
    <row r="28" spans="2:14" ht="28.5">
      <c r="B28" s="47" t="s">
        <v>60</v>
      </c>
      <c r="C28" s="44" t="s">
        <v>44</v>
      </c>
      <c r="D28" s="46" t="s">
        <v>47</v>
      </c>
      <c r="E28" s="43">
        <v>6.29</v>
      </c>
      <c r="F28" s="38"/>
      <c r="G28" s="38"/>
      <c r="H28" s="37">
        <f t="shared" si="0"/>
        <v>0</v>
      </c>
      <c r="I28" s="39"/>
      <c r="J28" s="37">
        <f t="shared" si="1"/>
        <v>0</v>
      </c>
      <c r="K28" s="37">
        <f t="shared" si="2"/>
        <v>0</v>
      </c>
      <c r="N28" s="55">
        <v>23.78</v>
      </c>
    </row>
    <row r="29" spans="2:14" ht="42.75">
      <c r="B29" s="47" t="s">
        <v>61</v>
      </c>
      <c r="C29" s="44" t="s">
        <v>62</v>
      </c>
      <c r="D29" s="46" t="s">
        <v>63</v>
      </c>
      <c r="E29" s="43">
        <v>75.43</v>
      </c>
      <c r="F29" s="38"/>
      <c r="G29" s="38"/>
      <c r="H29" s="37">
        <f t="shared" si="0"/>
        <v>0</v>
      </c>
      <c r="I29" s="39"/>
      <c r="J29" s="37">
        <f t="shared" si="1"/>
        <v>0</v>
      </c>
      <c r="K29" s="37">
        <f t="shared" si="2"/>
        <v>0</v>
      </c>
      <c r="N29" s="55">
        <v>1.64</v>
      </c>
    </row>
    <row r="30" spans="2:14" ht="15">
      <c r="B30" s="48">
        <v>2</v>
      </c>
      <c r="C30" s="49" t="s">
        <v>52</v>
      </c>
      <c r="D30" s="50"/>
      <c r="E30" s="50"/>
      <c r="F30" s="50"/>
      <c r="G30" s="50"/>
      <c r="H30" s="50">
        <f t="shared" si="0"/>
      </c>
      <c r="I30" s="50"/>
      <c r="J30" s="50">
        <f t="shared" si="1"/>
      </c>
      <c r="K30" s="51">
        <f t="shared" si="2"/>
      </c>
      <c r="N30" s="55"/>
    </row>
    <row r="31" spans="2:14" ht="28.5">
      <c r="B31" s="47" t="s">
        <v>36</v>
      </c>
      <c r="C31" s="44" t="s">
        <v>64</v>
      </c>
      <c r="D31" s="45" t="s">
        <v>51</v>
      </c>
      <c r="E31" s="43">
        <v>107.1</v>
      </c>
      <c r="F31" s="38"/>
      <c r="G31" s="38"/>
      <c r="H31" s="37">
        <f t="shared" si="0"/>
        <v>0</v>
      </c>
      <c r="I31" s="39"/>
      <c r="J31" s="37">
        <f t="shared" si="1"/>
        <v>0</v>
      </c>
      <c r="K31" s="37">
        <f t="shared" si="2"/>
        <v>0</v>
      </c>
      <c r="N31" s="55">
        <v>257.09</v>
      </c>
    </row>
    <row r="32" spans="2:14" ht="28.5">
      <c r="B32" s="47" t="s">
        <v>39</v>
      </c>
      <c r="C32" s="44" t="s">
        <v>65</v>
      </c>
      <c r="D32" s="45" t="s">
        <v>46</v>
      </c>
      <c r="E32" s="43">
        <v>43</v>
      </c>
      <c r="F32" s="38"/>
      <c r="G32" s="38"/>
      <c r="H32" s="37">
        <f t="shared" si="0"/>
        <v>0</v>
      </c>
      <c r="I32" s="39"/>
      <c r="J32" s="37">
        <f t="shared" si="1"/>
        <v>0</v>
      </c>
      <c r="K32" s="37">
        <f t="shared" si="2"/>
        <v>0</v>
      </c>
      <c r="N32" s="55">
        <v>14.91</v>
      </c>
    </row>
    <row r="33" spans="2:14" ht="28.5">
      <c r="B33" s="47" t="s">
        <v>41</v>
      </c>
      <c r="C33" s="44" t="s">
        <v>66</v>
      </c>
      <c r="D33" s="45" t="s">
        <v>35</v>
      </c>
      <c r="E33" s="43">
        <v>107.1</v>
      </c>
      <c r="F33" s="38"/>
      <c r="G33" s="38"/>
      <c r="H33" s="37">
        <f t="shared" si="0"/>
        <v>0</v>
      </c>
      <c r="I33" s="39"/>
      <c r="J33" s="37">
        <f t="shared" si="1"/>
        <v>0</v>
      </c>
      <c r="K33" s="37">
        <f t="shared" si="2"/>
        <v>0</v>
      </c>
      <c r="N33" s="55">
        <v>7.26</v>
      </c>
    </row>
    <row r="34" spans="2:14" ht="14.25">
      <c r="B34" s="47" t="s">
        <v>42</v>
      </c>
      <c r="C34" s="44" t="s">
        <v>67</v>
      </c>
      <c r="D34" s="45" t="s">
        <v>35</v>
      </c>
      <c r="E34" s="43">
        <v>110.11</v>
      </c>
      <c r="F34" s="38"/>
      <c r="G34" s="38"/>
      <c r="H34" s="37">
        <f t="shared" si="0"/>
        <v>0</v>
      </c>
      <c r="I34" s="39"/>
      <c r="J34" s="37">
        <f t="shared" si="1"/>
        <v>0</v>
      </c>
      <c r="K34" s="37">
        <f t="shared" si="2"/>
        <v>0</v>
      </c>
      <c r="N34" s="55">
        <v>21.49</v>
      </c>
    </row>
    <row r="35" spans="2:14" ht="15">
      <c r="B35" s="48">
        <v>3</v>
      </c>
      <c r="C35" s="49" t="s">
        <v>68</v>
      </c>
      <c r="D35" s="50"/>
      <c r="E35" s="50"/>
      <c r="F35" s="50"/>
      <c r="G35" s="50"/>
      <c r="H35" s="50">
        <f t="shared" si="0"/>
      </c>
      <c r="I35" s="50"/>
      <c r="J35" s="50">
        <f t="shared" si="1"/>
      </c>
      <c r="K35" s="51">
        <f t="shared" si="2"/>
      </c>
      <c r="N35" s="55"/>
    </row>
    <row r="36" spans="2:14" ht="14.25">
      <c r="B36" s="47" t="s">
        <v>38</v>
      </c>
      <c r="C36" s="44" t="s">
        <v>45</v>
      </c>
      <c r="D36" s="45" t="s">
        <v>35</v>
      </c>
      <c r="E36" s="43">
        <v>107.1</v>
      </c>
      <c r="F36" s="38"/>
      <c r="G36" s="38"/>
      <c r="H36" s="37">
        <f>IF(E36&lt;&gt;"",TRUNC(F36,2)+TRUNC(G36,2),"")</f>
        <v>0</v>
      </c>
      <c r="I36" s="39"/>
      <c r="J36" s="37">
        <f>IF(E36&lt;&gt;"",TRUNC(H36*(1+TRUNC(I36,4)),2),"")</f>
        <v>0</v>
      </c>
      <c r="K36" s="37">
        <f>IF(E36&lt;&gt;"",TRUNC(TRUNC(J36,2)*TRUNC(E36,2),2),"")</f>
        <v>0</v>
      </c>
      <c r="N36" s="55">
        <v>2.89</v>
      </c>
    </row>
    <row r="37" spans="2:11" ht="15">
      <c r="B37" s="17"/>
      <c r="C37" s="18"/>
      <c r="D37" s="18"/>
      <c r="E37" s="18"/>
      <c r="F37" s="18"/>
      <c r="G37" s="18"/>
      <c r="H37" s="18"/>
      <c r="I37" s="19"/>
      <c r="J37" s="20" t="s">
        <v>22</v>
      </c>
      <c r="K37" s="21">
        <f>SUM(K22:K36)</f>
        <v>0</v>
      </c>
    </row>
    <row r="38" ht="12.75">
      <c r="J38" s="22"/>
    </row>
    <row r="39" spans="2:10" ht="14.25">
      <c r="B39" s="23"/>
      <c r="C39" s="24">
        <f>C7</f>
        <v>0</v>
      </c>
      <c r="J39" s="22"/>
    </row>
    <row r="40" spans="2:10" ht="14.25">
      <c r="B40" s="25" t="str">
        <f>IF(B39="","(cidade)","")</f>
        <v>(cidade)</v>
      </c>
      <c r="C40" s="26"/>
      <c r="J40" s="22"/>
    </row>
    <row r="41" ht="12.75">
      <c r="J41" s="22"/>
    </row>
    <row r="42" ht="12.75">
      <c r="J42" s="22"/>
    </row>
    <row r="43" spans="3:10" ht="13.5" thickBot="1">
      <c r="C43" s="27"/>
      <c r="G43" s="28"/>
      <c r="H43" s="28"/>
      <c r="I43" s="28"/>
      <c r="J43" s="29"/>
    </row>
    <row r="44" spans="2:10" ht="15">
      <c r="B44" s="12"/>
      <c r="C44" s="30" t="s">
        <v>23</v>
      </c>
      <c r="D44" s="12"/>
      <c r="E44" s="12"/>
      <c r="F44" s="12"/>
      <c r="G44" s="68" t="s">
        <v>24</v>
      </c>
      <c r="H44" s="68"/>
      <c r="I44" s="68"/>
      <c r="J44" s="68"/>
    </row>
    <row r="45" spans="2:10" ht="14.25">
      <c r="B45" s="31" t="s">
        <v>25</v>
      </c>
      <c r="C45" s="32"/>
      <c r="D45" s="12"/>
      <c r="F45" s="31" t="s">
        <v>25</v>
      </c>
      <c r="G45" s="80"/>
      <c r="H45" s="80"/>
      <c r="I45" s="80"/>
      <c r="J45" s="80"/>
    </row>
    <row r="46" spans="2:11" ht="14.25">
      <c r="B46" s="31" t="s">
        <v>26</v>
      </c>
      <c r="C46" s="32"/>
      <c r="D46" s="12"/>
      <c r="F46" s="31" t="s">
        <v>27</v>
      </c>
      <c r="G46" s="80"/>
      <c r="H46" s="80"/>
      <c r="I46" s="80"/>
      <c r="J46" s="80"/>
      <c r="K46" s="1" t="str">
        <f>IF(G46="","(Ex,: Engenheiro Civil)","")</f>
        <v>(Ex,: Engenheiro Civil)</v>
      </c>
    </row>
    <row r="47" spans="2:11" ht="14.25">
      <c r="B47" s="31" t="s">
        <v>28</v>
      </c>
      <c r="C47" s="33"/>
      <c r="D47" s="12"/>
      <c r="F47" s="31" t="s">
        <v>29</v>
      </c>
      <c r="G47" s="80"/>
      <c r="H47" s="80"/>
      <c r="I47" s="80"/>
      <c r="J47" s="80"/>
      <c r="K47" s="1" t="str">
        <f>IF(G47="","(Ex: 100015-3)","")</f>
        <v>(Ex: 100015-3)</v>
      </c>
    </row>
    <row r="49" ht="12.75">
      <c r="M49" s="1"/>
    </row>
    <row r="50" ht="12.75">
      <c r="M50" s="1"/>
    </row>
    <row r="51" ht="12.75">
      <c r="M51" s="1"/>
    </row>
    <row r="52" ht="12.75">
      <c r="M52" s="1"/>
    </row>
    <row r="53" ht="12.75">
      <c r="M53" s="1"/>
    </row>
    <row r="54" ht="12.75">
      <c r="M54" s="1"/>
    </row>
    <row r="55" ht="12.75"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</sheetData>
  <sheetProtection sheet="1"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46:J46"/>
    <mergeCell ref="K20:K21"/>
    <mergeCell ref="G47:J47"/>
    <mergeCell ref="N20:N21"/>
    <mergeCell ref="F20:H20"/>
    <mergeCell ref="G44:J44"/>
    <mergeCell ref="G45:J45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1045" dxfId="37" stopIfTrue="1">
      <formula>C4=""</formula>
    </cfRule>
    <cfRule type="expression" priority="1046" dxfId="37" stopIfTrue="1">
      <formula>""</formula>
    </cfRule>
  </conditionalFormatting>
  <conditionalFormatting sqref="C5">
    <cfRule type="expression" priority="1047" dxfId="37" stopIfTrue="1">
      <formula>C5=""</formula>
    </cfRule>
  </conditionalFormatting>
  <conditionalFormatting sqref="C6">
    <cfRule type="expression" priority="1048" dxfId="37" stopIfTrue="1">
      <formula>C6=""</formula>
    </cfRule>
  </conditionalFormatting>
  <conditionalFormatting sqref="C7">
    <cfRule type="expression" priority="1049" dxfId="37" stopIfTrue="1">
      <formula>C7=""</formula>
    </cfRule>
  </conditionalFormatting>
  <conditionalFormatting sqref="H6">
    <cfRule type="expression" priority="1050" dxfId="37" stopIfTrue="1">
      <formula>H6=""</formula>
    </cfRule>
  </conditionalFormatting>
  <conditionalFormatting sqref="H5">
    <cfRule type="expression" priority="1051" dxfId="37" stopIfTrue="1">
      <formula>H5=""</formula>
    </cfRule>
  </conditionalFormatting>
  <conditionalFormatting sqref="D15">
    <cfRule type="expression" priority="1052" dxfId="37" stopIfTrue="1">
      <formula>$D$15=""</formula>
    </cfRule>
  </conditionalFormatting>
  <conditionalFormatting sqref="C45">
    <cfRule type="expression" priority="1055" dxfId="37" stopIfTrue="1">
      <formula>C45=""</formula>
    </cfRule>
  </conditionalFormatting>
  <conditionalFormatting sqref="C46">
    <cfRule type="expression" priority="1056" dxfId="37" stopIfTrue="1">
      <formula>C46=""</formula>
    </cfRule>
  </conditionalFormatting>
  <conditionalFormatting sqref="G46">
    <cfRule type="expression" priority="1057" dxfId="37" stopIfTrue="1">
      <formula>G46=""</formula>
    </cfRule>
  </conditionalFormatting>
  <conditionalFormatting sqref="B39">
    <cfRule type="expression" priority="1058" dxfId="37" stopIfTrue="1">
      <formula>$B$39=""</formula>
    </cfRule>
  </conditionalFormatting>
  <conditionalFormatting sqref="G45">
    <cfRule type="expression" priority="1059" dxfId="37" stopIfTrue="1">
      <formula>G45=""</formula>
    </cfRule>
  </conditionalFormatting>
  <conditionalFormatting sqref="G47">
    <cfRule type="expression" priority="1060" dxfId="37" stopIfTrue="1">
      <formula>G47=""</formula>
    </cfRule>
  </conditionalFormatting>
  <conditionalFormatting sqref="C47">
    <cfRule type="expression" priority="1061" dxfId="37" stopIfTrue="1">
      <formula>$C$47=""</formula>
    </cfRule>
  </conditionalFormatting>
  <conditionalFormatting sqref="E15:G15">
    <cfRule type="containsText" priority="1043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042" dxfId="0" operator="containsText" stopIfTrue="1" text="(INFORMAR AQUI O VALOR POR EXTENSO)">
      <formula>NOT(ISERROR(SEARCH("(INFORMAR AQUI O VALOR POR EXTENSO)",I13)))</formula>
    </cfRule>
  </conditionalFormatting>
  <conditionalFormatting sqref="J24">
    <cfRule type="expression" priority="992" dxfId="6">
      <formula>J24&gt;N24</formula>
    </cfRule>
  </conditionalFormatting>
  <conditionalFormatting sqref="G24">
    <cfRule type="expression" priority="656" dxfId="0" stopIfTrue="1">
      <formula>G24=""</formula>
    </cfRule>
  </conditionalFormatting>
  <conditionalFormatting sqref="I24">
    <cfRule type="expression" priority="655" dxfId="0" stopIfTrue="1">
      <formula>I24=""</formula>
    </cfRule>
  </conditionalFormatting>
  <conditionalFormatting sqref="F24">
    <cfRule type="expression" priority="654" dxfId="0" stopIfTrue="1">
      <formula>F24=""</formula>
    </cfRule>
  </conditionalFormatting>
  <conditionalFormatting sqref="F24">
    <cfRule type="expression" priority="657" dxfId="0" stopIfTrue="1">
      <formula>F24=""</formula>
    </cfRule>
  </conditionalFormatting>
  <conditionalFormatting sqref="G24">
    <cfRule type="expression" priority="653" dxfId="0" stopIfTrue="1">
      <formula>G24=""</formula>
    </cfRule>
  </conditionalFormatting>
  <conditionalFormatting sqref="I24">
    <cfRule type="expression" priority="652" dxfId="0" stopIfTrue="1">
      <formula>I24=""</formula>
    </cfRule>
  </conditionalFormatting>
  <conditionalFormatting sqref="J25">
    <cfRule type="expression" priority="28" dxfId="6">
      <formula>J25&gt;N25</formula>
    </cfRule>
  </conditionalFormatting>
  <conditionalFormatting sqref="G25">
    <cfRule type="expression" priority="26" dxfId="0" stopIfTrue="1">
      <formula>G25=""</formula>
    </cfRule>
  </conditionalFormatting>
  <conditionalFormatting sqref="I25">
    <cfRule type="expression" priority="25" dxfId="0" stopIfTrue="1">
      <formula>I25=""</formula>
    </cfRule>
  </conditionalFormatting>
  <conditionalFormatting sqref="F25">
    <cfRule type="expression" priority="24" dxfId="0" stopIfTrue="1">
      <formula>F25=""</formula>
    </cfRule>
  </conditionalFormatting>
  <conditionalFormatting sqref="F25">
    <cfRule type="expression" priority="27" dxfId="0" stopIfTrue="1">
      <formula>F25=""</formula>
    </cfRule>
  </conditionalFormatting>
  <conditionalFormatting sqref="G25">
    <cfRule type="expression" priority="23" dxfId="0" stopIfTrue="1">
      <formula>G25=""</formula>
    </cfRule>
  </conditionalFormatting>
  <conditionalFormatting sqref="I25">
    <cfRule type="expression" priority="22" dxfId="0" stopIfTrue="1">
      <formula>I25=""</formula>
    </cfRule>
  </conditionalFormatting>
  <conditionalFormatting sqref="J27:J29">
    <cfRule type="expression" priority="21" dxfId="6">
      <formula>J27&gt;N27</formula>
    </cfRule>
  </conditionalFormatting>
  <conditionalFormatting sqref="G27:G29">
    <cfRule type="expression" priority="19" dxfId="0" stopIfTrue="1">
      <formula>G27=""</formula>
    </cfRule>
  </conditionalFormatting>
  <conditionalFormatting sqref="I27:I29">
    <cfRule type="expression" priority="18" dxfId="0" stopIfTrue="1">
      <formula>I27=""</formula>
    </cfRule>
  </conditionalFormatting>
  <conditionalFormatting sqref="F27:F29">
    <cfRule type="expression" priority="17" dxfId="0" stopIfTrue="1">
      <formula>F27=""</formula>
    </cfRule>
  </conditionalFormatting>
  <conditionalFormatting sqref="F27:F29">
    <cfRule type="expression" priority="20" dxfId="0" stopIfTrue="1">
      <formula>F27=""</formula>
    </cfRule>
  </conditionalFormatting>
  <conditionalFormatting sqref="G27:G29">
    <cfRule type="expression" priority="16" dxfId="0" stopIfTrue="1">
      <formula>G27=""</formula>
    </cfRule>
  </conditionalFormatting>
  <conditionalFormatting sqref="I27:I29">
    <cfRule type="expression" priority="15" dxfId="0" stopIfTrue="1">
      <formula>I27=""</formula>
    </cfRule>
  </conditionalFormatting>
  <conditionalFormatting sqref="J31:J34">
    <cfRule type="expression" priority="14" dxfId="6">
      <formula>J31&gt;N31</formula>
    </cfRule>
  </conditionalFormatting>
  <conditionalFormatting sqref="G31:G34">
    <cfRule type="expression" priority="12" dxfId="0" stopIfTrue="1">
      <formula>G31=""</formula>
    </cfRule>
  </conditionalFormatting>
  <conditionalFormatting sqref="I31:I34">
    <cfRule type="expression" priority="11" dxfId="0" stopIfTrue="1">
      <formula>I31=""</formula>
    </cfRule>
  </conditionalFormatting>
  <conditionalFormatting sqref="F31:F34">
    <cfRule type="expression" priority="10" dxfId="0" stopIfTrue="1">
      <formula>F31=""</formula>
    </cfRule>
  </conditionalFormatting>
  <conditionalFormatting sqref="F31:F34">
    <cfRule type="expression" priority="13" dxfId="0" stopIfTrue="1">
      <formula>F31=""</formula>
    </cfRule>
  </conditionalFormatting>
  <conditionalFormatting sqref="G31:G34">
    <cfRule type="expression" priority="9" dxfId="0" stopIfTrue="1">
      <formula>G31=""</formula>
    </cfRule>
  </conditionalFormatting>
  <conditionalFormatting sqref="I31:I34">
    <cfRule type="expression" priority="8" dxfId="0" stopIfTrue="1">
      <formula>I31=""</formula>
    </cfRule>
  </conditionalFormatting>
  <conditionalFormatting sqref="J36">
    <cfRule type="expression" priority="7" dxfId="6">
      <formula>J36&gt;N36</formula>
    </cfRule>
  </conditionalFormatting>
  <conditionalFormatting sqref="G36">
    <cfRule type="expression" priority="5" dxfId="0" stopIfTrue="1">
      <formula>G36=""</formula>
    </cfRule>
  </conditionalFormatting>
  <conditionalFormatting sqref="I36">
    <cfRule type="expression" priority="4" dxfId="0" stopIfTrue="1">
      <formula>I36=""</formula>
    </cfRule>
  </conditionalFormatting>
  <conditionalFormatting sqref="F36">
    <cfRule type="expression" priority="3" dxfId="0" stopIfTrue="1">
      <formula>F36=""</formula>
    </cfRule>
  </conditionalFormatting>
  <conditionalFormatting sqref="F36">
    <cfRule type="expression" priority="6" dxfId="0" stopIfTrue="1">
      <formula>F36=""</formula>
    </cfRule>
  </conditionalFormatting>
  <conditionalFormatting sqref="G36">
    <cfRule type="expression" priority="2" dxfId="0" stopIfTrue="1">
      <formula>G36=""</formula>
    </cfRule>
  </conditionalFormatting>
  <conditionalFormatting sqref="I36">
    <cfRule type="expression" priority="1" dxfId="0" stopIfTrue="1">
      <formula>I36=""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Jessica de Arruda de Carvalho</cp:lastModifiedBy>
  <cp:lastPrinted>2018-03-07T14:17:45Z</cp:lastPrinted>
  <dcterms:created xsi:type="dcterms:W3CDTF">2018-03-07T14:23:23Z</dcterms:created>
  <dcterms:modified xsi:type="dcterms:W3CDTF">2018-12-06T16:19:06Z</dcterms:modified>
  <cp:category/>
  <cp:version/>
  <cp:contentType/>
  <cp:contentStatus/>
</cp:coreProperties>
</file>