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camento" sheetId="1" state="visible" r:id="rId2"/>
  </sheets>
  <definedNames>
    <definedName function="false" hidden="false" name="JR_PAGE_ANCHOR_0_1" vbProcedure="false">Orcamento!$A$1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<sst xmlns="http://schemas.openxmlformats.org/spreadsheetml/2006/main" count="1273" uniqueCount="888">
  <si>
    <t xml:space="preserve">OBRA:</t>
  </si>
  <si>
    <t xml:space="preserve">UNIDADE DE ATENDIMENTO IMEDIATO URGÊNCIA E EMERGÊNCIA - HOSPITAL MUNICIPAL SÃO JOSÉ (CEDUG)</t>
  </si>
  <si>
    <t xml:space="preserve">ENDEREÇO:</t>
  </si>
  <si>
    <t xml:space="preserve">Rua Doutor Plácido Gomes, 488</t>
  </si>
  <si>
    <t xml:space="preserve">PROPOSTA</t>
  </si>
  <si>
    <t xml:space="preserve">PROPONENTE</t>
  </si>
  <si>
    <t xml:space="preserve">CNPJ</t>
  </si>
  <si>
    <t xml:space="preserve">TELEFONE/E-MAIL</t>
  </si>
  <si>
    <t xml:space="preserve">ITEM</t>
  </si>
  <si>
    <t xml:space="preserve">DESCRIÇÃO</t>
  </si>
  <si>
    <t xml:space="preserve">UN.</t>
  </si>
  <si>
    <t xml:space="preserve">QUANT.</t>
  </si>
  <si>
    <t xml:space="preserve">CUSTO UN. MÃO DE OBRA(R$)</t>
  </si>
  <si>
    <t xml:space="preserve">CUSTO UN. MATERIAL(R$)</t>
  </si>
  <si>
    <t xml:space="preserve">CUSTO UN.(R$)</t>
  </si>
  <si>
    <t xml:space="preserve">BDI(%)</t>
  </si>
  <si>
    <t xml:space="preserve">PREÇO(R$)</t>
  </si>
  <si>
    <t xml:space="preserve">PREÇO TOTAL(R$)</t>
  </si>
  <si>
    <t xml:space="preserve">1</t>
  </si>
  <si>
    <t xml:space="preserve">SERVIÇOS INICIAIS</t>
  </si>
  <si>
    <t xml:space="preserve">1.1</t>
  </si>
  <si>
    <t xml:space="preserve">PLACA DE OBRA </t>
  </si>
  <si>
    <t xml:space="preserve">1.1.1</t>
  </si>
  <si>
    <t xml:space="preserve">Placa de obra em chapa de aco galvanizado</t>
  </si>
  <si>
    <t xml:space="preserve">M2</t>
  </si>
  <si>
    <t xml:space="preserve">1.1.2</t>
  </si>
  <si>
    <t xml:space="preserve">Tapume de chapa de madeira compensada, E = 6mm, com pintura a cal e reaproveitamento de 2x</t>
  </si>
  <si>
    <t xml:space="preserve">1.2</t>
  </si>
  <si>
    <t xml:space="preserve">DEMOLIÇÃO E REMOÇÃO DE ENTULHO</t>
  </si>
  <si>
    <t xml:space="preserve">1.2.1</t>
  </si>
  <si>
    <t xml:space="preserve">Demolição de alvenaria de bloco furado, de forma manual, sem reaproveitamento. af_12/2017</t>
  </si>
  <si>
    <t xml:space="preserve">M3</t>
  </si>
  <si>
    <t xml:space="preserve">1.2.2</t>
  </si>
  <si>
    <t xml:space="preserve">Remoção de chapas e perfis de drywall, de forma manual, sem reaproveitamento. af_12/2017</t>
  </si>
  <si>
    <t xml:space="preserve">1.2.3</t>
  </si>
  <si>
    <t xml:space="preserve">Remoção de forros de drywall, PVC e fibromineral, de forma manual, sem reaproveitamento. af_12/2017</t>
  </si>
  <si>
    <t xml:space="preserve">1.2.4</t>
  </si>
  <si>
    <t xml:space="preserve">Demolicao de revestimento ceramico, de forma mecanizada com martelete, sem reaproveitamento. af_12/2017</t>
  </si>
  <si>
    <t xml:space="preserve">1.2.5</t>
  </si>
  <si>
    <t xml:space="preserve">Remoção de piso vinílico  -tcpo 12 edição - 02.225.8.7.1</t>
  </si>
  <si>
    <t xml:space="preserve">m²</t>
  </si>
  <si>
    <t xml:space="preserve">1.2.6</t>
  </si>
  <si>
    <t xml:space="preserve">Demolição de lajota de concreto - tcpo 12 edição-02.220.8.8.4</t>
  </si>
  <si>
    <t xml:space="preserve">1.2.7</t>
  </si>
  <si>
    <t xml:space="preserve">Demolição de lajes, de forma mecanizada com martelete, sem reaproveitamento. af_12/2017</t>
  </si>
  <si>
    <t xml:space="preserve">1.2.8</t>
  </si>
  <si>
    <t xml:space="preserve">Remoção de louças, de forma manual, sem reaproveitamento. af_12/2017</t>
  </si>
  <si>
    <t xml:space="preserve">UN</t>
  </si>
  <si>
    <t xml:space="preserve">1.2.9</t>
  </si>
  <si>
    <t xml:space="preserve">Remoção de metais sanitários, de forma manual, sem reaproveitamento. af_12/2017</t>
  </si>
  <si>
    <t xml:space="preserve">1.2.10</t>
  </si>
  <si>
    <t xml:space="preserve">Remoção de janelas, de forma manual, sem reaproveitamento. af_12/2017</t>
  </si>
  <si>
    <t xml:space="preserve">1.2.11</t>
  </si>
  <si>
    <t xml:space="preserve">Carga e descarga mecanizadas de entulho em caminhao basculante 6 m3</t>
  </si>
  <si>
    <t xml:space="preserve">1.2.12</t>
  </si>
  <si>
    <t xml:space="preserve">Transporte com caminhão basculante de 6 m3, em via urbana pavimentada - considerando 11,5 km</t>
  </si>
  <si>
    <t xml:space="preserve">TXKM</t>
  </si>
  <si>
    <t xml:space="preserve">1.2.13</t>
  </si>
  <si>
    <t xml:space="preserve">Destinação final de resíudos certificado - materiais provenientes da construção civil</t>
  </si>
  <si>
    <t xml:space="preserve">m³</t>
  </si>
  <si>
    <t xml:space="preserve">1.2.14</t>
  </si>
  <si>
    <t xml:space="preserve">Destinação final de resíudos certificado - gesso acartonado</t>
  </si>
  <si>
    <t xml:space="preserve">2</t>
  </si>
  <si>
    <t xml:space="preserve">RAMPA DE CONCRETO ARMADO</t>
  </si>
  <si>
    <t xml:space="preserve">2.1</t>
  </si>
  <si>
    <t xml:space="preserve">RAMPA EXTERNA - A=4M²</t>
  </si>
  <si>
    <t xml:space="preserve">2.1.1</t>
  </si>
  <si>
    <t xml:space="preserve">Execução de passeio (calçada) ou piso de concreto com concreto moldado in loco, feito em obra, acabamento convencional, espessura 10 cm, armado. af_07/2016</t>
  </si>
  <si>
    <t xml:space="preserve">2.2</t>
  </si>
  <si>
    <t xml:space="preserve">RAMPA INTERNA - SALA DE ESPERA/ PRAÇA INTERNA</t>
  </si>
  <si>
    <t xml:space="preserve">2.2.1</t>
  </si>
  <si>
    <t xml:space="preserve">Alvenaria embasamento E =20 cm bloco concreto</t>
  </si>
  <si>
    <t xml:space="preserve">2.2.2</t>
  </si>
  <si>
    <t xml:space="preserve">3</t>
  </si>
  <si>
    <t xml:space="preserve">COBERTURA</t>
  </si>
  <si>
    <t xml:space="preserve">3.1</t>
  </si>
  <si>
    <t xml:space="preserve">ESTRUTURA METÁLICA</t>
  </si>
  <si>
    <t xml:space="preserve">3.1.1</t>
  </si>
  <si>
    <t xml:space="preserve">Estrutura metalica em aço galvanizado estrutural</t>
  </si>
  <si>
    <t xml:space="preserve">KG    </t>
  </si>
  <si>
    <t xml:space="preserve">3.1.2</t>
  </si>
  <si>
    <t xml:space="preserve">Chumbador de de pilar metálico - adesão quimica - 5/6"x8" - fornecimento e instalação- SINAPI 73855/1</t>
  </si>
  <si>
    <t xml:space="preserve">UND</t>
  </si>
  <si>
    <t xml:space="preserve">3.1.3</t>
  </si>
  <si>
    <t xml:space="preserve">Chumbador de de pilar metálico - adesão quimica - 1/2"x6" - fornecimento e instalação- SINAPI 73855/1</t>
  </si>
  <si>
    <t xml:space="preserve">3.1.4</t>
  </si>
  <si>
    <t xml:space="preserve">Pintura anticorrosiva . af_04/2018</t>
  </si>
  <si>
    <t xml:space="preserve">3.1.5</t>
  </si>
  <si>
    <t xml:space="preserve">Pintura com tinta protetora acabamento aluminio, tres demaos</t>
  </si>
  <si>
    <t xml:space="preserve">3.1.6</t>
  </si>
  <si>
    <t xml:space="preserve">Instalação de tesoura (inteira ou meia), em aço, para vãos maiores ou iguais a 3,0 m e menores que 6,0 m, incluso içamento. af_07/2019</t>
  </si>
  <si>
    <t xml:space="preserve">3.2</t>
  </si>
  <si>
    <t xml:space="preserve">TELHA METÁLICA</t>
  </si>
  <si>
    <t xml:space="preserve">3.2.1</t>
  </si>
  <si>
    <t xml:space="preserve">Telhamento com telha metálica termoacústica E = 40 mm, com até 2 águas, incluso içamento. af_07/2019</t>
  </si>
  <si>
    <t xml:space="preserve">3.2.2</t>
  </si>
  <si>
    <t xml:space="preserve">Calha, rufo,contra rufo em alumínio com espessura 0,6mm - desenvolvimento 40cm - fornecimento e instalação - SINAPI 94228</t>
  </si>
  <si>
    <t xml:space="preserve">m</t>
  </si>
  <si>
    <t xml:space="preserve">3.2.3</t>
  </si>
  <si>
    <t xml:space="preserve">Calha, rufo,contra rufo,  cumeeira em alumínio com espessura 0,6mm - desenvolvimento 100cm - fornecimento e instalação - SINAPI 94229</t>
  </si>
  <si>
    <t xml:space="preserve">3.2.4</t>
  </si>
  <si>
    <t xml:space="preserve">Rufo em alumínio com espessura 0,6mm - desenvolvimento 10cm - fornecimento e instalação - SINAPI 94227</t>
  </si>
  <si>
    <t xml:space="preserve">M</t>
  </si>
  <si>
    <t xml:space="preserve">3.2.5</t>
  </si>
  <si>
    <t xml:space="preserve">Fornecimento e aplicação de chapas de alumínio composto na cor azul referência pantone 294-fornecimento e instalação</t>
  </si>
  <si>
    <t xml:space="preserve">4</t>
  </si>
  <si>
    <t xml:space="preserve">VEDAÇÃO INTERNA E EXTERNA</t>
  </si>
  <si>
    <t xml:space="preserve">4.1</t>
  </si>
  <si>
    <t xml:space="preserve">ALVENARIA DE TIJOLOS CERÂMICOS</t>
  </si>
  <si>
    <t xml:space="preserve">4.1.1</t>
  </si>
  <si>
    <t xml:space="preserve">Alvenaria de vedação de blocos cerâmicos furados na vertical de 14x19x39cm (espessura 14cm) de paredes com área líquida maior ou igual a 6m² com vãos e argamassa de assentamento com preparo em betoneira. af_06/2014</t>
  </si>
  <si>
    <t xml:space="preserve">4.2</t>
  </si>
  <si>
    <t xml:space="preserve">PAREDES DE GESSO ACARTONADO</t>
  </si>
  <si>
    <t xml:space="preserve">4.2.1</t>
  </si>
  <si>
    <t xml:space="preserve">Parede com placas de gesso acartonado (drywall), para uso interno, com duas faces duplas e estrutura metálica com guias duplas, com vãos. af_06/2017_p</t>
  </si>
  <si>
    <t xml:space="preserve">4.2.2</t>
  </si>
  <si>
    <t xml:space="preserve">Parede com placas de gesso acartonado (drywall), com fechamento em placas cimentícias e estrutura metálica com guias duplas com vãos - SINAPI 96369</t>
  </si>
  <si>
    <t xml:space="preserve">M²</t>
  </si>
  <si>
    <t xml:space="preserve">4.2.3</t>
  </si>
  <si>
    <t xml:space="preserve">Instalação de isolamento com lã de rocha em paredes drywall. af_06/2017</t>
  </si>
  <si>
    <t xml:space="preserve">4.2.4</t>
  </si>
  <si>
    <t xml:space="preserve">Instalação de reforço metálico em parede drywall. af_06/2017</t>
  </si>
  <si>
    <t xml:space="preserve">4.3</t>
  </si>
  <si>
    <t xml:space="preserve">DIVISÓRIA DOS SANITÁRIOS</t>
  </si>
  <si>
    <t xml:space="preserve">4.3.1</t>
  </si>
  <si>
    <t xml:space="preserve">Divisória  melamínico estrutural ts com acabamento liso em ambos os lados, fixada sobre estrutura metálica - espessura 10mm - orse/ 04345</t>
  </si>
  <si>
    <t xml:space="preserve">4.4</t>
  </si>
  <si>
    <t xml:space="preserve">BANCADA</t>
  </si>
  <si>
    <t xml:space="preserve">4.4.1</t>
  </si>
  <si>
    <t xml:space="preserve">Bancada  em inox - 0,60x 2,00m -sala de aplicação - 1 etapa - SINAPI - 86894</t>
  </si>
  <si>
    <t xml:space="preserve">und</t>
  </si>
  <si>
    <t xml:space="preserve">4.4.2</t>
  </si>
  <si>
    <t xml:space="preserve">Bancada sala de espera - detalhe t - 1 etapa- instalação e fornecimento</t>
  </si>
  <si>
    <t xml:space="preserve">4.4.3</t>
  </si>
  <si>
    <t xml:space="preserve">Bancada em aço inox - sala de inalação - 1,50 x 0,6m - fornecimento e instalação- 1 etapa - SINAPI - 86894</t>
  </si>
  <si>
    <t xml:space="preserve">4.4.4</t>
  </si>
  <si>
    <t xml:space="preserve">Bancada em aço inox -copa de distribuição - 3,5x 0,6m com cuba e 2,0x0,6m sem cuba- fornecimento e instalação- 1 etapa - SINAPI - 86894</t>
  </si>
  <si>
    <t xml:space="preserve">4.5</t>
  </si>
  <si>
    <t xml:space="preserve">GUARDA CORPO</t>
  </si>
  <si>
    <t xml:space="preserve">4.5.1</t>
  </si>
  <si>
    <t xml:space="preserve">Guarda corpo duplo com 6 hastes com rebaixado duplo em aço inox 304 ed 1" 1/2 e corrimão duplo em aço inox 304 de 1" 1/2 , h=1,10m - fornecimento e instalação - SINAPI 99837</t>
  </si>
  <si>
    <t xml:space="preserve">4.5.2</t>
  </si>
  <si>
    <t xml:space="preserve">Corrimão duplo, em aço inox - h=0,7 e h=0,92m - fornecimento e instalação - SINAPI 99857</t>
  </si>
  <si>
    <t xml:space="preserve">5</t>
  </si>
  <si>
    <t xml:space="preserve">FORRO DE GESSO ACARTONADO</t>
  </si>
  <si>
    <t xml:space="preserve">5.1</t>
  </si>
  <si>
    <t xml:space="preserve">5.1.1</t>
  </si>
  <si>
    <t xml:space="preserve">Forro em drywall, para ambientes comerciais, inclusive estrutura de fixação. af_05/2017_p</t>
  </si>
  <si>
    <t xml:space="preserve">6</t>
  </si>
  <si>
    <t xml:space="preserve">PORTAS - FORNECIMENTO E INSTALAÇÃO</t>
  </si>
  <si>
    <t xml:space="preserve">6.1</t>
  </si>
  <si>
    <t xml:space="preserve">PORTA P1</t>
  </si>
  <si>
    <t xml:space="preserve">6.1.1</t>
  </si>
  <si>
    <t xml:space="preserve">Kit de porta de madeira para pintura, semi-oca (leve ou média), padrão médio, 90x210cm, espessura de 3,5cm, itens inclusos: dobradiças, montagem e instalação do batente, fechadura com execução do furo - fornecimento e instalação. af_08/2015</t>
  </si>
  <si>
    <t xml:space="preserve">6.1.2</t>
  </si>
  <si>
    <t xml:space="preserve">Porta p1 - madeira revestida com laminado melamínico - porta dos sanitários - considerando barra de apoio -40cm, e chapa de inox de proteção de porta - fornecimento e instalação</t>
  </si>
  <si>
    <t xml:space="preserve">6.2</t>
  </si>
  <si>
    <t xml:space="preserve">PORTA P2</t>
  </si>
  <si>
    <t xml:space="preserve">6.2.1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</si>
  <si>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af_08/2015</t>
  </si>
  <si>
    <t xml:space="preserve">6.2.2</t>
  </si>
  <si>
    <t xml:space="preserve">Revestimento com laminado melamínico liso espessura 0,8mm, para portas - 09.720.8.3.1</t>
  </si>
  <si>
    <t xml:space="preserve">6.3</t>
  </si>
  <si>
    <t xml:space="preserve">PORTA P3 - PROTEÇÃO RADIOLOGICA</t>
  </si>
  <si>
    <t xml:space="preserve">6.3.1</t>
  </si>
  <si>
    <t xml:space="preserve">Porta com proteção radiológica - fornecimento e instalação - SINAPI 90838</t>
  </si>
  <si>
    <t xml:space="preserve">6.4</t>
  </si>
  <si>
    <t xml:space="preserve">PORTA P6</t>
  </si>
  <si>
    <t xml:space="preserve">6.4.1</t>
  </si>
  <si>
    <t xml:space="preserve">P6- 1,10x2,10 -madeira revestida com laminado melamínico - completa com fornecimento e instalação</t>
  </si>
  <si>
    <t xml:space="preserve">6.5</t>
  </si>
  <si>
    <t xml:space="preserve">PORTA - P10</t>
  </si>
  <si>
    <t xml:space="preserve">6.5.1</t>
  </si>
  <si>
    <t xml:space="preserve">Porta de vidro temperado, 1,0x2,10m, espessura 10mm, inclusive acessorios</t>
  </si>
  <si>
    <t xml:space="preserve">6.6</t>
  </si>
  <si>
    <t xml:space="preserve">PORTA P11</t>
  </si>
  <si>
    <t xml:space="preserve">6.6.1</t>
  </si>
  <si>
    <t xml:space="preserve">P 11 - porta em alumínio anodizado e vidro temperado 10mm -fornecimento e instalação - SINAPI 91338</t>
  </si>
  <si>
    <t xml:space="preserve">6.7</t>
  </si>
  <si>
    <t xml:space="preserve">PORTA P12</t>
  </si>
  <si>
    <t xml:space="preserve">6.7.1</t>
  </si>
  <si>
    <t xml:space="preserve">P12 - 3,20x 2,40 - aluminio anodizado e vidro temperado 10mm - fornecimento e intalação - SINAPI 91338</t>
  </si>
  <si>
    <t xml:space="preserve">6.8</t>
  </si>
  <si>
    <t xml:space="preserve">PORTA P13</t>
  </si>
  <si>
    <t xml:space="preserve">6.8.1</t>
  </si>
  <si>
    <t xml:space="preserve">P13 - porta em madeira revestida com laminado melamínico - 1,60x2,10m</t>
  </si>
  <si>
    <t xml:space="preserve">6.9</t>
  </si>
  <si>
    <t xml:space="preserve">PORTA - P14</t>
  </si>
  <si>
    <t xml:space="preserve">6.9.1</t>
  </si>
  <si>
    <t xml:space="preserve">P14 - porta de laminado melamínico estrutural ts - 0,8 x 1,90m - completa</t>
  </si>
  <si>
    <t xml:space="preserve">6.10</t>
  </si>
  <si>
    <t xml:space="preserve">PORTA C/ VISOR</t>
  </si>
  <si>
    <t xml:space="preserve">6.10.1</t>
  </si>
  <si>
    <t xml:space="preserve">P2 v- 1,40 x 2,10m - madeira revestida c/ laminado melamínico e visor com vidro fixo - SINAPI - 73910/8</t>
  </si>
  <si>
    <t xml:space="preserve">6.10.2</t>
  </si>
  <si>
    <t xml:space="preserve">Porta -p3v - 1,80 x 2,10m - porta em madeira, revestida com laminado melamínico com visor em vidro temperado - SINAPI - 73910/8</t>
  </si>
  <si>
    <t xml:space="preserve">6.10.3</t>
  </si>
  <si>
    <t xml:space="preserve">P5 v- 2,40 x 2,10m - madeira revestida c/ laminado melamínico e visor com vidro fixo - SINAPI - 73910/8</t>
  </si>
  <si>
    <t xml:space="preserve">7</t>
  </si>
  <si>
    <t xml:space="preserve">JANELAS -  FORNECIMENTO E INSTALAÇÃO</t>
  </si>
  <si>
    <t xml:space="preserve">7.1</t>
  </si>
  <si>
    <t xml:space="preserve">JANELA -J9</t>
  </si>
  <si>
    <t xml:space="preserve">7.1.1</t>
  </si>
  <si>
    <t xml:space="preserve">Caixilho fixo, de aluminio, para vidro</t>
  </si>
  <si>
    <t xml:space="preserve">7.1.2</t>
  </si>
  <si>
    <t xml:space="preserve">Vidro temperado incolor, espessura 10mm, fornecimento e instalacao, inclusive massa para vedacao</t>
  </si>
  <si>
    <t xml:space="preserve">7.1.3</t>
  </si>
  <si>
    <t xml:space="preserve">Janela basculante de aluminio, com contramarcos colocação e acabamento - tcpo - 08.520.8.1.1</t>
  </si>
  <si>
    <t xml:space="preserve">7.2</t>
  </si>
  <si>
    <t xml:space="preserve">JANELA - J1</t>
  </si>
  <si>
    <t xml:space="preserve">7.2.1</t>
  </si>
  <si>
    <t xml:space="preserve">7.3</t>
  </si>
  <si>
    <t xml:space="preserve">JANELA - J2</t>
  </si>
  <si>
    <t xml:space="preserve">7.3.1</t>
  </si>
  <si>
    <t xml:space="preserve">Janela de alumínio maxim-ar, fixação com argamassa, com vidros, padronizada. af_07/2016</t>
  </si>
  <si>
    <t xml:space="preserve">7.4</t>
  </si>
  <si>
    <t xml:space="preserve">GUICHÊ</t>
  </si>
  <si>
    <t xml:space="preserve">7.4.1</t>
  </si>
  <si>
    <t xml:space="preserve">Janela de alumínio de guilhotina, 2 folhas, fixação com argamassa, com vidros, padronizada. af_07/2016</t>
  </si>
  <si>
    <t xml:space="preserve">7.5</t>
  </si>
  <si>
    <t xml:space="preserve">VISOR</t>
  </si>
  <si>
    <t xml:space="preserve">7.5.1</t>
  </si>
  <si>
    <t xml:space="preserve">Visor - 2,0x1,0m - alumínio com vidro temperado 10mm - fornecimento e instalação - SINAPI 94582</t>
  </si>
  <si>
    <t xml:space="preserve">8</t>
  </si>
  <si>
    <t xml:space="preserve">PISOS INTERNOS</t>
  </si>
  <si>
    <t xml:space="preserve">8.1</t>
  </si>
  <si>
    <t xml:space="preserve">REGULARIZAÇÃO</t>
  </si>
  <si>
    <t xml:space="preserve">8.1.1</t>
  </si>
  <si>
    <t xml:space="preserve">Concreto preparado no local com agregado leve para enchimento - tcpo-03.340.8.1</t>
  </si>
  <si>
    <t xml:space="preserve">8.1.2</t>
  </si>
  <si>
    <t xml:space="preserve">Armacao em tela de aco soldada nervurada q-92, aco CA-60, 4,2mm, malha 15x15cm</t>
  </si>
  <si>
    <t xml:space="preserve">8.1.3</t>
  </si>
  <si>
    <t xml:space="preserve">Contrapiso autonivelante, aplicado sobre laje, aderido, espessura 2cm. af_06/2014</t>
  </si>
  <si>
    <t xml:space="preserve">8.2</t>
  </si>
  <si>
    <t xml:space="preserve">REVESTIMENTO  DE PISO</t>
  </si>
  <si>
    <t xml:space="preserve">8.2.1</t>
  </si>
  <si>
    <t xml:space="preserve">Revestimento cerâmico , (porcelanato), com absorção máxima de 4% , dimensão - 60x60cm e rejunte epoxi. - SINAPI - 87263</t>
  </si>
  <si>
    <t xml:space="preserve">8.2.2</t>
  </si>
  <si>
    <t xml:space="preserve">Rodapé cerâmico de 7cm de altura com placas tipo esmaltada comercial de dimensões 35x35cm (padrao popular). af_06/2017</t>
  </si>
  <si>
    <t xml:space="preserve">8.2.3</t>
  </si>
  <si>
    <t xml:space="preserve">Piso vinílico em manta, considerando rodapé vinílico, com 2mm de espessura, pertencente ao grupo “t” de abrasão (en649) e classe de uso 34 (en685), com elevada resistência ao desgaste (&lt;2mm³ - en 660.2) e superfície com tratamento de poliuretano micro estruturado- fornecimento e instalação</t>
  </si>
  <si>
    <t xml:space="preserve">8.2.4</t>
  </si>
  <si>
    <t xml:space="preserve">Acabamento de superfície de piso de concreto com alisamento manual e queima - orse/03645</t>
  </si>
  <si>
    <t xml:space="preserve">8.2.5</t>
  </si>
  <si>
    <t xml:space="preserve">Revestimento cerâmico antiderrapante- absorção máxima de 4%</t>
  </si>
  <si>
    <t xml:space="preserve">9</t>
  </si>
  <si>
    <t xml:space="preserve">REVESTIMENTOS INTERNOS</t>
  </si>
  <si>
    <t xml:space="preserve">9.1</t>
  </si>
  <si>
    <t xml:space="preserve">CHAPISCO </t>
  </si>
  <si>
    <t xml:space="preserve">9.1.1</t>
  </si>
  <si>
    <t xml:space="preserve">Chapisco aplicado em alvenarias e estruturas de concreto internas, com rolo para textura acrílica.  argamassa industrializada com preparo em misturador 300 kg. af_06/2014</t>
  </si>
  <si>
    <t xml:space="preserve">9.2</t>
  </si>
  <si>
    <t xml:space="preserve">ARGAMASSA BARITADA</t>
  </si>
  <si>
    <t xml:space="preserve">9.2.1</t>
  </si>
  <si>
    <t xml:space="preserve">Revestimento com argamassa baritada - densidade - 3,2g/cm³ - esp.=2,0cm  - orse/10716</t>
  </si>
  <si>
    <t xml:space="preserve">9.3</t>
  </si>
  <si>
    <t xml:space="preserve">EMBOÇO OU MASSA UNICA EM ARGAMASSA INDUSTRIALIZADA</t>
  </si>
  <si>
    <t xml:space="preserve">9.3.1</t>
  </si>
  <si>
    <t xml:space="preserve">Emboco ou massa unica em argamassa industrializada, preparo mecanico e aplicacao com equipamento de mistura e projecao de 1,5 m3/h de argamassa em panos cegos de fachada (sem presenca de vaos), espessura de 25 mm. af_06/2014</t>
  </si>
  <si>
    <t xml:space="preserve">9.4</t>
  </si>
  <si>
    <t xml:space="preserve">EMASSAMENTOS</t>
  </si>
  <si>
    <t xml:space="preserve">9.4.1</t>
  </si>
  <si>
    <t xml:space="preserve">Aplicação e lixamento de massa látex em paredes, duas demãos. af_06/2014</t>
  </si>
  <si>
    <t xml:space="preserve">9.4.2</t>
  </si>
  <si>
    <t xml:space="preserve">Aplicação manual de massa acrílica em panos de fachada com presença de vãos, de edifícios de múltiplos pavimentos, duas demãos. af_05/2017</t>
  </si>
  <si>
    <t xml:space="preserve">9.4.3</t>
  </si>
  <si>
    <t xml:space="preserve">Aplicação e lixamento de massa látex em teto, duas demãos. af_06/2014</t>
  </si>
  <si>
    <t xml:space="preserve">9.4.4</t>
  </si>
  <si>
    <t xml:space="preserve">Emassamento de paredes de dry-wall com placas cimentícias, com massa  pré fort base coat - SINAPI 79462</t>
  </si>
  <si>
    <t xml:space="preserve">9.5</t>
  </si>
  <si>
    <t xml:space="preserve">PINTURA</t>
  </si>
  <si>
    <t xml:space="preserve">9.5.1</t>
  </si>
  <si>
    <t xml:space="preserve">Aplicação de fundo selador acrílico em paredes, uma demão. af_06/2014</t>
  </si>
  <si>
    <t xml:space="preserve">9.5.2</t>
  </si>
  <si>
    <t xml:space="preserve">Aplicação manual de pintura com tinta látex acrílica em paredes, duas demãos. af_06/2014</t>
  </si>
  <si>
    <t xml:space="preserve">9.5.3</t>
  </si>
  <si>
    <t xml:space="preserve">Aplicacao manual de pintura com tinta latex acrilica em teto, duas demaos. af_06/2014</t>
  </si>
  <si>
    <t xml:space="preserve">9.5.4</t>
  </si>
  <si>
    <t xml:space="preserve">Pintura epoxi, duas demaos</t>
  </si>
  <si>
    <t xml:space="preserve">9.6</t>
  </si>
  <si>
    <t xml:space="preserve">REVESTIMENTO CERÂMICO</t>
  </si>
  <si>
    <t xml:space="preserve">9.6.1</t>
  </si>
  <si>
    <t xml:space="preserve">Revestimento cerâmico , (azulejo), com absorção máxima de 4% , dimensão - 30x60cm e rejunte epoxi.- SINAPI - 87263</t>
  </si>
  <si>
    <t xml:space="preserve">9.6.2</t>
  </si>
  <si>
    <t xml:space="preserve">Revestimento cerâmico ,para faixa nos ambientes dos sanitários, com absorção máxima de 4% , dimensão - 10x10cm e rejunte epoxi. -sinapi - 87263</t>
  </si>
  <si>
    <t xml:space="preserve">9.6.3</t>
  </si>
  <si>
    <t xml:space="preserve">Revestimento ceramico para piso com placas tipo porcelanato de dimensoes 60x60 cm aplicada em ambientes de area maior que 10 m?. af_06/2014</t>
  </si>
  <si>
    <t xml:space="preserve">9.7</t>
  </si>
  <si>
    <t xml:space="preserve">CANTONEIRAS</t>
  </si>
  <si>
    <t xml:space="preserve">9.7.1</t>
  </si>
  <si>
    <t xml:space="preserve">Cantoneira em PVC - fixada com cola - SINAPI - 85016</t>
  </si>
  <si>
    <t xml:space="preserve">9.8</t>
  </si>
  <si>
    <t xml:space="preserve">BATEMACAS</t>
  </si>
  <si>
    <t xml:space="preserve">9.8.1</t>
  </si>
  <si>
    <t xml:space="preserve">Batemaca de 900x150 em PVC</t>
  </si>
  <si>
    <t xml:space="preserve">10</t>
  </si>
  <si>
    <t xml:space="preserve">SISTEMA HIDRÁULICO E MECÂNICO</t>
  </si>
  <si>
    <t xml:space="preserve">10.1</t>
  </si>
  <si>
    <t xml:space="preserve">ESGOTO - RELAÇÃO DE TUBOS E CONEXÕES</t>
  </si>
  <si>
    <t xml:space="preserve">10.1.1</t>
  </si>
  <si>
    <t xml:space="preserve">Bucha de redução longa, PVC, serie R, água pluvial, DN 50 x 40 mm, junta elástica, fornecido e instalado em ramal de encaminhamento. af_12/2014</t>
  </si>
  <si>
    <t xml:space="preserve">10.1.2</t>
  </si>
  <si>
    <t xml:space="preserve">Caixa sifonada, PVC, DN 150 x 150 x 50 mm, junta elástica, fornecida e instalada em ramal de esgoto sanitário - SINAPI 89491</t>
  </si>
  <si>
    <t xml:space="preserve">10.1.3</t>
  </si>
  <si>
    <t xml:space="preserve">Curva curta 90 graus, PVC, serie normal, esgoto predial, DN 100 mm, junta elástica, fornecido e instalado em prumada de esgoto sanitário ou ventilação. af_12/2014</t>
  </si>
  <si>
    <t xml:space="preserve">10.1.4</t>
  </si>
  <si>
    <t xml:space="preserve">Curva curta 90 graus, PVC, serie normal, esgoto predial, DN 50 mm, junta elástica, fornecido e instalado em prumada de esgoto sanitário ou ventilação. af_12/2014</t>
  </si>
  <si>
    <t xml:space="preserve">10.1.5</t>
  </si>
  <si>
    <t xml:space="preserve">Curva curta 90 graus, PVC, serie normal, esgoto predial, DN 75 mm, junta elástica, fornecido e instalado em prumada de esgoto sanitário ou ventilação. af_12/2014</t>
  </si>
  <si>
    <t xml:space="preserve">10.1.6</t>
  </si>
  <si>
    <t xml:space="preserve">Joelho 45 graus, PVC, serie normal, esgoto predial, DN 100 mm, junta elástica, fornecido e instalado em prumada de esgoto sanitário ou ventilação. af_12/2014</t>
  </si>
  <si>
    <t xml:space="preserve">10.1.7</t>
  </si>
  <si>
    <t xml:space="preserve">Joelho 45 graus, PVC, serie normal, esgoto predial, DN 50 mm, junta elástica, fornecido e instalado em ramal de descarga ou ramal de esgoto sanitário. af_12/2014</t>
  </si>
  <si>
    <t xml:space="preserve">10.1.8</t>
  </si>
  <si>
    <t xml:space="preserve">Joelho 45 graus, PVC, serie normal, esgoto predial, DN 40 mm, junta soldável, fornecido e instalado em ramal de descarga ou ramal de esgoto sanitário. af_12/2014</t>
  </si>
  <si>
    <t xml:space="preserve">10.1.9</t>
  </si>
  <si>
    <t xml:space="preserve">Joelho 45 graus, PVC, serie normal, esgoto predial, DN 75 mm, junta elástica, fornecido e instalado em prumada de esgoto sanitário ou ventilação. af_12/2014</t>
  </si>
  <si>
    <t xml:space="preserve">10.1.10</t>
  </si>
  <si>
    <t xml:space="preserve">Joelho 90 graus, PVC, serie normal, esgoto predial, DN 100 mm, junta elástica, fornecido e instalado em prumada de esgoto sanitário ou ventilação. af_12/2014</t>
  </si>
  <si>
    <t xml:space="preserve">10.1.11</t>
  </si>
  <si>
    <t xml:space="preserve">Joelho 90º graus, PVC, serie normal, esgoto predial, DN 40mm, junta elástica, fornecimento e instalação -sinapi 89809</t>
  </si>
  <si>
    <t xml:space="preserve">10.1.12</t>
  </si>
  <si>
    <t xml:space="preserve">Joelho 90 graus, PVC, serie normal, esgoto predial, DN 50 mm, junta elástica, fornecido e instalado em prumada de esgoto sanitário ou ventilação. af_12/2014</t>
  </si>
  <si>
    <t xml:space="preserve">10.1.13</t>
  </si>
  <si>
    <t xml:space="preserve">Joelho 90 graus, PVC, serie normal, esgoto predial, DN 75 mm, junta elástica, fornecido e instalado em prumada de esgoto sanitário ou ventilação. af_12/2014</t>
  </si>
  <si>
    <t xml:space="preserve">10.1.14</t>
  </si>
  <si>
    <t xml:space="preserve">Junção simples, PVC, serie normal, esgoto predial, DN 100 x 100 mm, junta elástica, fornecido e instalado em prumada de esgoto sanitário ou ventilação. af_12/2014</t>
  </si>
  <si>
    <t xml:space="preserve">10.1.15</t>
  </si>
  <si>
    <t xml:space="preserve">Junção simples, PVC, serie normal, esgoto predial, DN 100x50mm, junta elástica, fornecimento e instalação - SINAPI 89835</t>
  </si>
  <si>
    <t xml:space="preserve">10.1.16</t>
  </si>
  <si>
    <t xml:space="preserve">Junção simples, PVC, serie normal, esgoto predial, DN 100x75mm, junta elástica, fornecimento e instalação- SINAPI 89835</t>
  </si>
  <si>
    <t xml:space="preserve">10.1.17</t>
  </si>
  <si>
    <t xml:space="preserve">Junção simples, PVC, serie normal, esgoto predial, DN 40 mm, junta soldável, fornecido e instalado em ramal de descarga ou ramal de esgoto sanitário. af_12/2014</t>
  </si>
  <si>
    <t xml:space="preserve">10.1.18</t>
  </si>
  <si>
    <t xml:space="preserve">Junção simples, PVC, serie normal, esgoto predial, DN 50 x 50 mm, junta elástica, fornecido e instalado em prumada de esgoto sanitário ou ventilação. af_12/2014</t>
  </si>
  <si>
    <t xml:space="preserve">10.1.19</t>
  </si>
  <si>
    <t xml:space="preserve">Junção simples, PVC, serie normal, esgoto predial, DN 75x50mm, junta elástica, fornecimento e instalação- SINAPI 89835</t>
  </si>
  <si>
    <t xml:space="preserve">10.1.20</t>
  </si>
  <si>
    <t xml:space="preserve">Junção invertida - 75mmx75mm, serie normal para esgoto predial</t>
  </si>
  <si>
    <t xml:space="preserve">10.1.21</t>
  </si>
  <si>
    <t xml:space="preserve">Redução excentrica, PVC, série R, água pluvial, DN 100x50mm, junta elástica, fornecimento e instalação - SINAPI 89673</t>
  </si>
  <si>
    <t xml:space="preserve">10.1.22</t>
  </si>
  <si>
    <t xml:space="preserve">Redução excêntrica, PVC, serie R, água pluvial, DN 100 x 75 mm, junta elástica, fornecido e instalado em condutores verticais de águas pluviais. af_12/2014</t>
  </si>
  <si>
    <t xml:space="preserve">10.1.23</t>
  </si>
  <si>
    <t xml:space="preserve">Redução excêntrica, PVC, serie R, água pluvial, DN 75 x 50 mm, junta elástica, fornecido e instalado em condutores verticais de águas pluviais. af_12/2014</t>
  </si>
  <si>
    <t xml:space="preserve">10.1.24</t>
  </si>
  <si>
    <t xml:space="preserve">Te, PVC, serie normal, esgoto predial, DN 50 x 50 mm, junta elástica, fornecido e instalado em ramal de descarga ou ramal de esgoto sanitário. af_12/2014</t>
  </si>
  <si>
    <t xml:space="preserve">10.1.25</t>
  </si>
  <si>
    <t xml:space="preserve">Te, PVC, serie normal, esgoto predial, DN 75 x 75 mm, junta elástica, fornecido e instalado em ramal de descarga ou ramal de esgoto sanitário. af_12/2014</t>
  </si>
  <si>
    <t xml:space="preserve">10.1.26</t>
  </si>
  <si>
    <t xml:space="preserve">Te, PVC, serie normal, esgoto predial, DN 75x50mm, junta elastica, fornecimento e instalação - SINAPI 89786</t>
  </si>
  <si>
    <t xml:space="preserve">10.1.27</t>
  </si>
  <si>
    <t xml:space="preserve">Tubo PVC, serie normal, esgoto predial, DN 75 mm, fornecido e instalado em ramal de descarga ou ramal de esgoto sanitário. af_12/2014</t>
  </si>
  <si>
    <t xml:space="preserve">10.1.28</t>
  </si>
  <si>
    <t xml:space="preserve">Tubo PVC, serie normal, esgoto predial, DN 100 mm, fornecido e instalado em ramal de descarga ou ramal de esgoto sanitário. af_12/2014</t>
  </si>
  <si>
    <t xml:space="preserve">10.1.29</t>
  </si>
  <si>
    <t xml:space="preserve">Tubo PVC, serie normal, esgoto predial, DN 40 mm, fornecido e instalado em ramal de descarga ou ramal de esgoto sanitário. af_12/2014</t>
  </si>
  <si>
    <t xml:space="preserve">10.1.30</t>
  </si>
  <si>
    <t xml:space="preserve">Tubo PVC, serie normal, esgoto predial, DN 50 mm, fornecido e instalado em ramal de descarga ou ramal de esgoto sanitário. af_12/2014</t>
  </si>
  <si>
    <t xml:space="preserve">10.1.31</t>
  </si>
  <si>
    <t xml:space="preserve">Caixa de gordura dupla (capacidade: 126 l), retangular, em alvenaria com blocos de concreto, dimensões internas = 0,4x0,7 m, altura interna = 0,8 m. af_05/2018</t>
  </si>
  <si>
    <t xml:space="preserve">10.1.32</t>
  </si>
  <si>
    <t xml:space="preserve">Furo em concreto para diâmetros maiores que 40 mm e menores ou iguais a 75 mm. af_05/2015</t>
  </si>
  <si>
    <t xml:space="preserve">10.1.33</t>
  </si>
  <si>
    <t xml:space="preserve">Furo em concreto para diâmetros maiores que 75 mm. af_05/2015</t>
  </si>
  <si>
    <t xml:space="preserve">10.2</t>
  </si>
  <si>
    <t xml:space="preserve">AGUA FRIA - RELAÇÃO DE TUBOS E CONEXÕES</t>
  </si>
  <si>
    <t xml:space="preserve">10.2.1</t>
  </si>
  <si>
    <t xml:space="preserve">Registro de gaveta bruto, latão, roscável, 1?, com acabamento e canopla cromados, instalado em reservação de água de edificação que possua reservatório de fibra/fibrocimento ? fornecimento e instalação. af_06/2016</t>
  </si>
  <si>
    <t xml:space="preserve">10.2.2</t>
  </si>
  <si>
    <t xml:space="preserve">Registro de gaveta bruto, latão, roscável, 3/4", com acabamento e canopla cromados. fornecido e instalado em ramal de água. af_12/2014</t>
  </si>
  <si>
    <t xml:space="preserve">10.2.3</t>
  </si>
  <si>
    <t xml:space="preserve">Bolsa de ligação para vaso sanitário - 1 1/2" - fornecimento e instalação - orse-01291</t>
  </si>
  <si>
    <t xml:space="preserve">10.2.4</t>
  </si>
  <si>
    <t xml:space="preserve">Engate flexível em inox, 1/2? x 30cm - fornecimento e instalação. af_12/2013</t>
  </si>
  <si>
    <t xml:space="preserve">10.2.5</t>
  </si>
  <si>
    <t xml:space="preserve">Engate flexível em plástico branco, 1/2" x 30cm - fornecimento e instalação. af_12/2013</t>
  </si>
  <si>
    <t xml:space="preserve">10.2.6</t>
  </si>
  <si>
    <t xml:space="preserve">Joelho de redução soldável c/ rosca - 25mm - 1/2" - fornecimento e instalação- orse/01292</t>
  </si>
  <si>
    <t xml:space="preserve">10.2.7</t>
  </si>
  <si>
    <t xml:space="preserve">Luva com rosca, PVC, soldável, DN 25mm x 3/4" - fornecimento e instalação - sinapi-89564</t>
  </si>
  <si>
    <t xml:space="preserve">10.2.8</t>
  </si>
  <si>
    <t xml:space="preserve">Adaptador curto com bolsa e rosca para registro, PVC, soldável, DN 25mm x 3/4?, instalado em prumada de água - fornecimento e instalação. af_12/2014</t>
  </si>
  <si>
    <t xml:space="preserve">10.2.9</t>
  </si>
  <si>
    <t xml:space="preserve">Adaptador curto com bolsa e rosca para registro, PVC, soldável, DN 32 mm x 1 , instalado em reservação de água de edificação que possua reservatório de fibra/fibrocimento   fornecimento e instalação. af_06/2016</t>
  </si>
  <si>
    <t xml:space="preserve">10.2.10</t>
  </si>
  <si>
    <t xml:space="preserve">Bucha de redução, PVC,  DN 32mm x 25mm soldável curta - fornecimento e instalação - sinapi-90375</t>
  </si>
  <si>
    <t xml:space="preserve">10.2.11</t>
  </si>
  <si>
    <t xml:space="preserve">Bucha de redução, PVC, soldável, DN 40mm x 32mm, instalado em ramal ou sub-ramal de água - fornecimento e instalação. af_03/2015</t>
  </si>
  <si>
    <t xml:space="preserve">10.2.12</t>
  </si>
  <si>
    <t xml:space="preserve">Bucha de redução soldavel londa - 40mm - 25mm - SINAPI 89546</t>
  </si>
  <si>
    <t xml:space="preserve">10.2.13</t>
  </si>
  <si>
    <t xml:space="preserve">Curva 90 graus, PVC, soldável, DN  25 mm, instalado em reservação de água de edificação que possua reservatório de fibra/fibrocimento   fornecimento e instalação. af_06/2016</t>
  </si>
  <si>
    <t xml:space="preserve">10.2.14</t>
  </si>
  <si>
    <t xml:space="preserve">Curva 90 graus, PVC, soldável, DN 32 mm, instalado em reservação de água de edificação que possua reservatório de fibra/fibrocimento   fornecimento e instalação. af_06/2016</t>
  </si>
  <si>
    <t xml:space="preserve">10.2.15</t>
  </si>
  <si>
    <t xml:space="preserve">Curva 90 graus, PVC, soldável, DN 40 mm, instalado em reservação de água de edificação que possua reservatório de fibra/fibrocimento   fornecimento e instalação. af_06/2016</t>
  </si>
  <si>
    <t xml:space="preserve">10.2.16</t>
  </si>
  <si>
    <t xml:space="preserve">Curva 90 graus, PVC, soldável, DN 50 mm, instalado em reservação de água de edificação que possua reservatório de fibra/fibrocimento   fornecimento e instalação. af_06/2016</t>
  </si>
  <si>
    <t xml:space="preserve">10.2.17</t>
  </si>
  <si>
    <t xml:space="preserve">Joelho 90 graus, PVC, soldável, DN 25mm, instalado em prumada de água - fornecimento e instalação. af_12/2014</t>
  </si>
  <si>
    <t xml:space="preserve">10.2.18</t>
  </si>
  <si>
    <t xml:space="preserve">Joelho 90 graus, PVC, soldável, DN 32 mm instalado em reservação de água de edificação que possua reservatório de fibra/fibrocimento   fornecimento e instalação. af_06/2016</t>
  </si>
  <si>
    <t xml:space="preserve">10.2.19</t>
  </si>
  <si>
    <t xml:space="preserve">Joelho de redução soldável c/ rosca - 32mm - 25mm  - fornecimento e instalação - orse/01292</t>
  </si>
  <si>
    <t xml:space="preserve">10.2.20</t>
  </si>
  <si>
    <t xml:space="preserve">Joelho de redução de 90 soldável - 40mm - 32mm - orse/01292</t>
  </si>
  <si>
    <t xml:space="preserve">10.2.21</t>
  </si>
  <si>
    <t xml:space="preserve">Luva soldável - 32mm - fornecimento e instalação - SINAPI 89564</t>
  </si>
  <si>
    <t xml:space="preserve">10.2.22</t>
  </si>
  <si>
    <t xml:space="preserve">Tubo, PVC, soldável, DN  25 mm, instalado em reservação de água de edificação que possua reservatório de fibra/fibrocimento   fornecimento e instalação. af_06/2016</t>
  </si>
  <si>
    <t xml:space="preserve">10.2.23</t>
  </si>
  <si>
    <t xml:space="preserve">Tubo, PVC, soldável, DN 32 mm, instalado em reservação de água de edificação que possua reservatório de fibra/fibrocimento   fornecimento e instalação. af_06/2016</t>
  </si>
  <si>
    <t xml:space="preserve">10.2.24</t>
  </si>
  <si>
    <t xml:space="preserve">Tubo, PVC, soldável, DN 40 mm, instalado em reservação de água de edificação que possua reservatório de fibra/fibrocimento   fornecimento e instalação. af_06/2016</t>
  </si>
  <si>
    <t xml:space="preserve">10.2.25</t>
  </si>
  <si>
    <t xml:space="preserve">Tubo, PVC, soldável, DN 50 mm, instalado em reservação de água de edificação que possua reservatório de fibra/fibrocimento   fornecimento e instalação. af_06/2016</t>
  </si>
  <si>
    <t xml:space="preserve">10.2.26</t>
  </si>
  <si>
    <t xml:space="preserve">Tê, PVC, soldável, DN  25 mm instalado em reservação de água de edificação que possua reservatório de fibra/fibrocimento   fornecimento e instalação. af_06/2016</t>
  </si>
  <si>
    <t xml:space="preserve">10.2.27</t>
  </si>
  <si>
    <t xml:space="preserve">Te, PVC, soldável, DN 32mm, instalado em ramal ou sub-ramal de água - fornecimento e instalação. af_12/2014</t>
  </si>
  <si>
    <t xml:space="preserve">10.2.28</t>
  </si>
  <si>
    <t xml:space="preserve">Te, PVC, soldável, DN 40mm, instalado em prumada de água - fornecimento e instalação. af_12/2014</t>
  </si>
  <si>
    <t xml:space="preserve">10.2.29</t>
  </si>
  <si>
    <t xml:space="preserve">Tê de redução, PVC, soldável, DN 32mm x 25mm, instalado em prumada de água - fornecimento e instalação. af_12/2014</t>
  </si>
  <si>
    <t xml:space="preserve">10.2.30</t>
  </si>
  <si>
    <t xml:space="preserve">Tê de redução, PVC, soldável, DN 40 mm x 32 mm, instalado em reservação de água de edificação que possua reservatório de fibra/fibrocimento   fornecimento e instalação. af_06/2016</t>
  </si>
  <si>
    <t xml:space="preserve">10.2.31</t>
  </si>
  <si>
    <t xml:space="preserve">10.2.32</t>
  </si>
  <si>
    <t xml:space="preserve">Joelho 90 graus com bucha de latão, PVC, soldável, DN  25 mm, x 3/4? instalado em reservação de água de edificação que possua reservatório de fibra/fibrocimento   fornecimento e instalação. af_06/2016</t>
  </si>
  <si>
    <t xml:space="preserve">10.3</t>
  </si>
  <si>
    <t xml:space="preserve">AGUA PLUVIAL</t>
  </si>
  <si>
    <t xml:space="preserve">10.3.1</t>
  </si>
  <si>
    <t xml:space="preserve">Curva 90 graus, PVC, serie R, água pluvial, DN 100 mm, junta elástica, fornecido e instalado em ramal de encaminhamento. af_12/2014</t>
  </si>
  <si>
    <t xml:space="preserve">10.3.2</t>
  </si>
  <si>
    <t xml:space="preserve">Curva 90 graus, PVC, serie R, água pluvial, DN 100 mm, junta elástica, fornecido e instalado em condutores verticais de águas pluviais. af_12/2014</t>
  </si>
  <si>
    <t xml:space="preserve">10.3.3</t>
  </si>
  <si>
    <t xml:space="preserve">Joelho 45 graus, PVC, serie R, água pluvial, DN 100 mm, junta elástica, fornecido e instalado em condutores verticais de águas pluviais. af_12/2014</t>
  </si>
  <si>
    <t xml:space="preserve">10.3.4</t>
  </si>
  <si>
    <t xml:space="preserve">Joelho 45 graus, PVC, serie R, água pluvial, DN 150 mm, junta elástica, fornecido e instalado em condutores verticais de águas pluviais. af_12/2014</t>
  </si>
  <si>
    <t xml:space="preserve">10.3.5</t>
  </si>
  <si>
    <t xml:space="preserve">Joelho 45 graus, PVC, serie R, água pluvial, DN 75 mm, junta elástica, fornecido e instalado em condutores verticais de águas pluviais. af_12/2014</t>
  </si>
  <si>
    <t xml:space="preserve">10.3.6</t>
  </si>
  <si>
    <t xml:space="preserve">Joelho 90 graus, PVC, serie R, água pluvial, DN 150 mm, junta elástica, fornecido e instalado em condutores verticais de águas pluviais. af_12/2014</t>
  </si>
  <si>
    <t xml:space="preserve">10.3.7</t>
  </si>
  <si>
    <t xml:space="preserve">Junção simples, PVC, serie R, água pluvial, DN 100 x 75 mm, junta elástica, fornecido e instalado em condutores verticais de águas pluviais. af_12/2014</t>
  </si>
  <si>
    <t xml:space="preserve">10.3.8</t>
  </si>
  <si>
    <t xml:space="preserve">Junção simples, PVC, serie R, água pluvial, DN 150 x 150 mm, junta elástica, fornecido e instalado em condutores verticais de águas pluviais. af_12/2014</t>
  </si>
  <si>
    <t xml:space="preserve">10.3.9</t>
  </si>
  <si>
    <t xml:space="preserve">Junção simples, PVC, serie R, água pluvial, DN 150 x 100 mm, junta elástica, fornecido e instalado em condutores verticais de águas pluviais. af_12/2014</t>
  </si>
  <si>
    <t xml:space="preserve">10.3.10</t>
  </si>
  <si>
    <t xml:space="preserve">10.3.11</t>
  </si>
  <si>
    <t xml:space="preserve">Redução excêntrica, PVC, serie R, água pluvial, DN 150 x 100 mm, junta elástica, fornecido e instalado em condutores verticais de águas pluviais. af_12/2014</t>
  </si>
  <si>
    <t xml:space="preserve">10.3.12</t>
  </si>
  <si>
    <t xml:space="preserve">Tubo PVC, série R, água pluvial, DN 100 mm, fornecido e instalado em condutores verticais de águas pluviais. af_12/2014</t>
  </si>
  <si>
    <t xml:space="preserve">10.3.13</t>
  </si>
  <si>
    <t xml:space="preserve">Tubo PVC, série R, água pluvial, DN 150 mm, fornecido e instalado em condutores verticais de águas pluviais. af_12/2014</t>
  </si>
  <si>
    <t xml:space="preserve">10.3.14</t>
  </si>
  <si>
    <t xml:space="preserve">Tubo PVC, série R, água pluvial, DN 75 mm, fornecido e instalado em condutores verticais de águas pluviais. af_12/2014</t>
  </si>
  <si>
    <t xml:space="preserve">10.3.15</t>
  </si>
  <si>
    <t xml:space="preserve">Ralo semi esférico DN 75mm - fornecimento e instalação - orse/07752</t>
  </si>
  <si>
    <t xml:space="preserve">10.3.16</t>
  </si>
  <si>
    <t xml:space="preserve">Ralo semi esférico DN 100mm - fornecimento e instalação -orse/07752</t>
  </si>
  <si>
    <t xml:space="preserve">10.3.17</t>
  </si>
  <si>
    <t xml:space="preserve">11</t>
  </si>
  <si>
    <t xml:space="preserve">APARELHOS, METAIS SANITÁRIOS E ACESSÓRIOS</t>
  </si>
  <si>
    <t xml:space="preserve">11.1</t>
  </si>
  <si>
    <t xml:space="preserve">TORNEIRAS</t>
  </si>
  <si>
    <t xml:space="preserve">11.1.1</t>
  </si>
  <si>
    <t xml:space="preserve">Torneira acionamento hidropneumatico de mesa de 1/2" - fornecimento e instalação -tcpo - 15.410.8.27.1</t>
  </si>
  <si>
    <t xml:space="preserve">11.1.2</t>
  </si>
  <si>
    <t xml:space="preserve">Torneira acionamento hidropneumatico de mesa de 1/2" para pne- fornecimento e instalação-tcpo - 15.410.8.27.1</t>
  </si>
  <si>
    <t xml:space="preserve">11.1.3</t>
  </si>
  <si>
    <t xml:space="preserve">Torneira cromada tubo móvel, de parede, 1/2" ou 3/4", para pia de cozinha, padrão médio - fornecimento e instalação. af_12/2013</t>
  </si>
  <si>
    <t xml:space="preserve">11.2</t>
  </si>
  <si>
    <t xml:space="preserve">APARELHOS  SANITÁRIOS</t>
  </si>
  <si>
    <t xml:space="preserve">11.2.1</t>
  </si>
  <si>
    <t xml:space="preserve">Lavatório 1/2 coluna - fornecimento e instalação - SINAPI - 86902</t>
  </si>
  <si>
    <t xml:space="preserve">11.2.2</t>
  </si>
  <si>
    <t xml:space="preserve">Cuba de embutir oval em louça branca, 35 x 50cm ou equivalente - fornecimento e instalação. af_12/2013</t>
  </si>
  <si>
    <t xml:space="preserve">11.2.3</t>
  </si>
  <si>
    <t xml:space="preserve">Vaso sanitário sifonado com caixa acoplada louça branca, incluso engate flexível em plástico branco, 1/2  x 40cm - fornecimento e instalação. af_12/2013</t>
  </si>
  <si>
    <t xml:space="preserve">11.2.4</t>
  </si>
  <si>
    <t xml:space="preserve">Vaso sanitario sifonado convencional para pcd sem furo frontal com louça branca sem assento, incluso conjunto de ligação para bacia sanitária ajustável - fornecimento e instalação. af_10/2016</t>
  </si>
  <si>
    <t xml:space="preserve">11.2.5</t>
  </si>
  <si>
    <t xml:space="preserve">Mictorio sifonado de louca branca com pertences, com registro de pressao 1/2" com canopla cromada acabamento simples e conjunto para fixacao  - fornecimento e instalacao</t>
  </si>
  <si>
    <t xml:space="preserve">11.3</t>
  </si>
  <si>
    <t xml:space="preserve">ACESSÓRIOS</t>
  </si>
  <si>
    <t xml:space="preserve">11.3.1</t>
  </si>
  <si>
    <t xml:space="preserve">Assento para vaso sanitário - orse/02056</t>
  </si>
  <si>
    <t xml:space="preserve">11.3.2</t>
  </si>
  <si>
    <t xml:space="preserve">Barra de apoio reta, alumínio - comprimento 80 cm, diâmetro -3cm - banheiro adaptado - orse/12125</t>
  </si>
  <si>
    <t xml:space="preserve">11.3.3</t>
  </si>
  <si>
    <t xml:space="preserve">Barra de apoio reta, alumínio - comprimento 40 cm, diâmetro -3cm - banheiro adaptado -orse/12125</t>
  </si>
  <si>
    <t xml:space="preserve">11.3.4</t>
  </si>
  <si>
    <t xml:space="preserve">Saboneteira plastica tipo dispenser para sabonete liquido com reservatorio 800 a 1500 ml, incluso fixação. af_10/2016</t>
  </si>
  <si>
    <t xml:space="preserve">11.3.5</t>
  </si>
  <si>
    <t xml:space="preserve">Dispenser em abs para papel toalha - fornecimento e instalação - SINAPI 95544</t>
  </si>
  <si>
    <t xml:space="preserve">11.3.6</t>
  </si>
  <si>
    <t xml:space="preserve">Dispenser em abs para papel higienico - fornecimento e instalação - SINAPI 95544</t>
  </si>
  <si>
    <t xml:space="preserve">11.3.7</t>
  </si>
  <si>
    <t xml:space="preserve">Espelho cristal espessura 4mm, com moldura em aluminio e compensado 6mm plastificado colado</t>
  </si>
  <si>
    <t xml:space="preserve">12</t>
  </si>
  <si>
    <t xml:space="preserve">SISTEMAS ELETRICOS E DE COMUNICAÇÃO</t>
  </si>
  <si>
    <t xml:space="preserve">12.1</t>
  </si>
  <si>
    <t xml:space="preserve">INSTALAÇÕES ELÉTRICAS</t>
  </si>
  <si>
    <t xml:space="preserve">12.1.1</t>
  </si>
  <si>
    <t xml:space="preserve">Luminária de embutir com corpo em chapa de aço com difusor em policarbonato transparente para 2 lâmpadas tubular LED t8 6500k, 20,5w, fluxo luminoso 1850 lumens. dimensão: 1200x300mm. - composições elaboradas pela vega engenharia</t>
  </si>
  <si>
    <t xml:space="preserve">12.1.2</t>
  </si>
  <si>
    <t xml:space="preserve">Luminária cilindríca de embutir com corpo em chapa de aço com difusor em policarbonato transparente para 02 lâmpadas LED 12w. composições elaboradas pela vega engenharia</t>
  </si>
  <si>
    <t xml:space="preserve">12.1.3</t>
  </si>
  <si>
    <t xml:space="preserve">Eletroduto flexível corrugado, PVC, 25mm (ø3/4") - fornecimento e instalação.composições elaboradas pela vega engenharia</t>
  </si>
  <si>
    <t xml:space="preserve">12.1.4</t>
  </si>
  <si>
    <t xml:space="preserve">Eletroduto flexível corrugado, PVC, 32mm (ø1") - fornecimento e instalação.composições elaboradas pela vega engenharia</t>
  </si>
  <si>
    <t xml:space="preserve">12.1.5</t>
  </si>
  <si>
    <t xml:space="preserve">Perfilado liso 16 AWG, galvanizado a fogo.  dimensões 38x38 mm. - fornecimento e instalação.composições elaboradas pela vega engenharia</t>
  </si>
  <si>
    <t xml:space="preserve">12.1.6</t>
  </si>
  <si>
    <t xml:space="preserve">Eletrocalha lisa 16 AWG, tipo C, galvanizado a fogo.  dimensões 50x50 mm. - fornecimento e instalação.composições elaboradas pela vega engenharia</t>
  </si>
  <si>
    <t xml:space="preserve">12.1.7</t>
  </si>
  <si>
    <t xml:space="preserve">Eletrocalha lisa 16 AWG, tipo C, galvanizado a fogo.  dimensões 100x50 mm. - fornecimento e instalação. - composições elaboradas pela vega engenharia</t>
  </si>
  <si>
    <t xml:space="preserve">12.1.8</t>
  </si>
  <si>
    <t xml:space="preserve">Eletrocalha lisa 16 AWG, com septo divisor, tipo C, galvanizado a fogo.  dimensões 100x100 mm. - fornecimento e instalação.composições elaboradas pela vega engenharia</t>
  </si>
  <si>
    <t xml:space="preserve">12.1.9</t>
  </si>
  <si>
    <t xml:space="preserve">Eletrocalha lisa 16 AWG, com septo divisor, tipo C, galvanizado a fogo.  dimensões 150x100 mm. - fornecimento e instalação.composições elaboradas pela vega engenharia</t>
  </si>
  <si>
    <t xml:space="preserve">12.1.10</t>
  </si>
  <si>
    <t xml:space="preserve">Cabo de cobre flexível isolado, 2,5 mm², anti-chama 450/750 V, para circuitos terminais - fornecimento e instalação. af_12/2015</t>
  </si>
  <si>
    <t xml:space="preserve">12.1.11</t>
  </si>
  <si>
    <t xml:space="preserve">Cabo de cobre flexível isolado, 4 mm², anti-chama 450/750 V, para circuitos terminais - fornecimento e instalação. af_12/2015</t>
  </si>
  <si>
    <t xml:space="preserve">12.1.12</t>
  </si>
  <si>
    <t xml:space="preserve">Cabo de cobre flexível isolado, 6 mm², anti-chama 450/750 V, para circuitos terminais - fornecimento e instalação. af_12/2015</t>
  </si>
  <si>
    <t xml:space="preserve">12.1.13</t>
  </si>
  <si>
    <t xml:space="preserve">Cabo de cobre flexível isolado, 10 mm², anti-chama 0,6/1,0 kV, para circuitos terminais - fornecimento e instalação. af_12/2015</t>
  </si>
  <si>
    <t xml:space="preserve">12.1.14</t>
  </si>
  <si>
    <t xml:space="preserve">Cabo de cobre flexível isolado, 16 mm², anti-chama 0,6/1,0 kV, para circuitos terminais - fornecimento e instalação. af_12/2015</t>
  </si>
  <si>
    <t xml:space="preserve">12.1.15</t>
  </si>
  <si>
    <t xml:space="preserve">Interruptor simples (1 módulo), 10A/250V, incluindo suporte e placa - fornecimento e instalação. af_12/2015</t>
  </si>
  <si>
    <t xml:space="preserve">12.1.16</t>
  </si>
  <si>
    <t xml:space="preserve">Interruptor simples (2 módulos), 10A/250V, incluindo suporte e placa - fornecimento e instalação. af_12/2015</t>
  </si>
  <si>
    <t xml:space="preserve">12.1.17</t>
  </si>
  <si>
    <t xml:space="preserve">Interruptor paralelo (1 módulo), 10A/250V, incluindo suporte e placa - fornecimento e instalação. af_12/2015</t>
  </si>
  <si>
    <t xml:space="preserve">12.1.18</t>
  </si>
  <si>
    <t xml:space="preserve">Interruptor paralelo (2 módulos), 10A/250V, incluindo suporte e placa - fornecimento e instalação. af_12/2015</t>
  </si>
  <si>
    <t xml:space="preserve">12.1.19</t>
  </si>
  <si>
    <t xml:space="preserve">Interruptor paralelo (3 módulos), 10A/250V, incluindo suporte e placa - fornecimento e instalação. af_12/2015</t>
  </si>
  <si>
    <t xml:space="preserve">12.1.20</t>
  </si>
  <si>
    <t xml:space="preserve">Interruptor simples (1 módulo) com 1 tomada de embutir 2p+t 10 A,  incluindo suporte e placa - fornecimento e instalação. af_12/2015</t>
  </si>
  <si>
    <t xml:space="preserve">12.1.21</t>
  </si>
  <si>
    <t xml:space="preserve">Interruptor simples (2 módulos) com 1 tomada de embutir 2p+t 10 A,  incluindo suporte e placa - fornecimento e instalação. af_12/2015</t>
  </si>
  <si>
    <t xml:space="preserve">12.1.22</t>
  </si>
  <si>
    <t xml:space="preserve">Interruptor simples (1 módulo) com 1 tomada de embutir 2p+t 20 A, incluindo suporte e placa - fornecimento e instalação - composições elaboradas pela vega engenharia</t>
  </si>
  <si>
    <t xml:space="preserve">12.1.23</t>
  </si>
  <si>
    <t xml:space="preserve">Tomada alta de embutir (2 módulos), 2p+t 10 A, sem suporte e sem placa - fornecimento e instalação. af_12/2015 - composições elaboradas pela vega engenharia</t>
  </si>
  <si>
    <t xml:space="preserve">12.1.24</t>
  </si>
  <si>
    <t xml:space="preserve">Tomada alta de embutir (1 módulo), 2p+t 10 A, incluindo suporte e placa - fornecimento e instalação. af_12/2015</t>
  </si>
  <si>
    <t xml:space="preserve">12.1.25</t>
  </si>
  <si>
    <t xml:space="preserve">Tomada alta de embutir (1 módulo), 2p+t 20 A, incluindo suporte e placa - fornecimento e instalação. af_12/2015</t>
  </si>
  <si>
    <t xml:space="preserve">12.1.26</t>
  </si>
  <si>
    <t xml:space="preserve">Tomada média de embutir (1 módulo), 2p+t 10 A, incluindo suporte e placa - fornecimento e instalação. af_12/2015</t>
  </si>
  <si>
    <t xml:space="preserve">12.1.27</t>
  </si>
  <si>
    <t xml:space="preserve">Tomada média de embutir (1 módulo), 2p+t 20 A, incluindo suporte e placa - fornecimento e instalação. af_12/2015</t>
  </si>
  <si>
    <t xml:space="preserve">12.1.28</t>
  </si>
  <si>
    <t xml:space="preserve">Tomada baixa de embutir (1 módulo), 2p+t 10 A, incluindo suporte e placa - fornecimento e instalação. af_12/2015</t>
  </si>
  <si>
    <t xml:space="preserve">12.1.29</t>
  </si>
  <si>
    <t xml:space="preserve">Tomada baixa de embutir (1 módulo), 2p+t 20 A, incluindo suporte e placa - fornecimento e instalação. af_12/2015</t>
  </si>
  <si>
    <t xml:space="preserve">12.1.30</t>
  </si>
  <si>
    <t xml:space="preserve">Tomada alta de embutir (2 módulos), 2p+t 20 A, sem suporte e sem placa - fornecimento e instalação. af_12/2015 - composições elaboradas pela vega engenharia</t>
  </si>
  <si>
    <t xml:space="preserve">12.1.31</t>
  </si>
  <si>
    <t xml:space="preserve">12.1.32</t>
  </si>
  <si>
    <t xml:space="preserve">Tomada média de embutir (2 módulos), 2p+t 10 A, sem suporte e sem placa - fornecimento e instalação. af_12/2015</t>
  </si>
  <si>
    <t xml:space="preserve">12.1.33</t>
  </si>
  <si>
    <t xml:space="preserve">Tomada baixa de embutir (2 módulos), 2p+t 10 A, sem suporte e sem placa - fornecimento e instalação. af_12/2015</t>
  </si>
  <si>
    <t xml:space="preserve">12.1.34</t>
  </si>
  <si>
    <t xml:space="preserve">Caixa retangular 4" x 2" alta (2,00 m do piso), PVC, instalada em parede - fornecimento e instalação. af_12/2015</t>
  </si>
  <si>
    <t xml:space="preserve">12.1.35</t>
  </si>
  <si>
    <t xml:space="preserve">Caixa retangular 4" x 2" média (1,30 m do piso), PVC, instalada em parede - fornecimento e instalação. af_12/2015</t>
  </si>
  <si>
    <t xml:space="preserve">12.1.36</t>
  </si>
  <si>
    <t xml:space="preserve">Caixa retangular 4" x 2" baixa (0,30 m do piso), PVC, instalada em parede - fornecimento e instalação. af_12/2015</t>
  </si>
  <si>
    <t xml:space="preserve">12.1.37</t>
  </si>
  <si>
    <t xml:space="preserve">Quadro elétrico "qe2-ps-1" conforme diagrama unifilar - fornecimento e instalação.- composições elaboradas pela vega engenharia</t>
  </si>
  <si>
    <t xml:space="preserve">12.1.38</t>
  </si>
  <si>
    <t xml:space="preserve">Quadro elétrico "qn2-ps-1" conforme diagrama unifilar - fornecimento e instalação.-- composições elaboradas pela vega engenharia</t>
  </si>
  <si>
    <t xml:space="preserve">12.1.39</t>
  </si>
  <si>
    <t xml:space="preserve">Quadro elétrico "qd-lanchonete" conforme diagrama unifilar - fornecimento e instalação.- composições elaboradas pela vega engenharia</t>
  </si>
  <si>
    <t xml:space="preserve">12.1.40</t>
  </si>
  <si>
    <t xml:space="preserve">Quadro elétrico "qd-sala comercial" conforme diagrama unifilar - fornecimento e instalação.- composições elaboradas pela vega engenharia</t>
  </si>
  <si>
    <t xml:space="preserve">12.1.41</t>
  </si>
  <si>
    <t xml:space="preserve">Quadro elétrico "qd-sala adm" conforme diagrama unifilar - fornecimento e instalação.- composições elaboradas pela vega engenharia</t>
  </si>
  <si>
    <t xml:space="preserve">12.1.42</t>
  </si>
  <si>
    <t xml:space="preserve">Disjuntor termico e magnetico ajustaveis, tripolar de 100 ate 250a, capacidade de interrupcao de 35ka - fornecimento e instalação.- composições elaboradas pela empresa vega engenharia</t>
  </si>
  <si>
    <t xml:space="preserve">12.2</t>
  </si>
  <si>
    <t xml:space="preserve">INSTALAÇÃO DE COMUNICAÇÃO</t>
  </si>
  <si>
    <t xml:space="preserve">12.2.1</t>
  </si>
  <si>
    <t xml:space="preserve">12.2.2</t>
  </si>
  <si>
    <t xml:space="preserve">12.2.3</t>
  </si>
  <si>
    <t xml:space="preserve">12.2.4</t>
  </si>
  <si>
    <t xml:space="preserve">12.2.5</t>
  </si>
  <si>
    <t xml:space="preserve">12.2.6</t>
  </si>
  <si>
    <t xml:space="preserve">Eletrocalha lisa 16 AWG, tipo C, galvanizado a fogo.  dimensões 100x100 mm. - fornecimento e instalação. - composições elaboradas pela vega engenharia</t>
  </si>
  <si>
    <t xml:space="preserve">12.2.7</t>
  </si>
  <si>
    <t xml:space="preserve">Eletrocalha lisa 16 AWG, tipo C, galvanizado a fogo.  dimensões 300x100 mm. - fornecimento e instalação. - composições elaboradas pela vega engenharia</t>
  </si>
  <si>
    <t xml:space="preserve">12.2.8</t>
  </si>
  <si>
    <t xml:space="preserve">Cabo eletrônico categoria 6, instalado em edificação institucional - fornecimento e instalação. af_03/2018</t>
  </si>
  <si>
    <t xml:space="preserve">12.2.9</t>
  </si>
  <si>
    <t xml:space="preserve">Cabo coaxial 75 ohms rgc-06 bc 97% malha alumínio - fornecimento e instalação. - composições elaboradas pela vega engenharia</t>
  </si>
  <si>
    <t xml:space="preserve">12.2.10</t>
  </si>
  <si>
    <t xml:space="preserve">Cabo optico optic-lan sm 08f cog - fornecimento e instalação. -composições elaboradas pela vega engenharia</t>
  </si>
  <si>
    <t xml:space="preserve">12.2.11</t>
  </si>
  <si>
    <t xml:space="preserve">Media converter 10/100/1000 p/ 1000 sx mm - dn-10000m - composições elaboradas pela vega engenharia</t>
  </si>
  <si>
    <t xml:space="preserve">12.2.12</t>
  </si>
  <si>
    <t xml:space="preserve">Dio b48 - modulo basico -composições elaboradas pela vega engenharia</t>
  </si>
  <si>
    <t xml:space="preserve">12.2.13</t>
  </si>
  <si>
    <t xml:space="preserve">Extensao optica conectorizada 02f sm - composições elaboradas pela vega engenharia</t>
  </si>
  <si>
    <t xml:space="preserve">12.2.14</t>
  </si>
  <si>
    <t xml:space="preserve">Kit bandeja de emenda stack 12f -composições elaboradas pela vega engenharia</t>
  </si>
  <si>
    <t xml:space="preserve">12.2.15</t>
  </si>
  <si>
    <t xml:space="preserve">Kit 3x placas lgx 08 posicoes lc/sc - plastico - composições elaboradas pela vega engenharia</t>
  </si>
  <si>
    <t xml:space="preserve">12.2.16</t>
  </si>
  <si>
    <t xml:space="preserve">Kit de ancoragem e acomodação -composições elaboradas pela vega engenharia</t>
  </si>
  <si>
    <t xml:space="preserve">12.2.17</t>
  </si>
  <si>
    <t xml:space="preserve">Cordao duplex sm lc-spc/lc-spc 1.5m (a - b) - composições elaboradas pela vega engenharia</t>
  </si>
  <si>
    <t xml:space="preserve">12.2.18</t>
  </si>
  <si>
    <t xml:space="preserve">Rack desmontavel 19" x 40u 600x600 mm - composições elaboradas pela vega engenharia</t>
  </si>
  <si>
    <t xml:space="preserve">12.2.19</t>
  </si>
  <si>
    <t xml:space="preserve">Patch panel 24 portas, categoria 6 - fornecimento e instalação. af_03/2018</t>
  </si>
  <si>
    <t xml:space="preserve">12.2.20</t>
  </si>
  <si>
    <t xml:space="preserve">Unidade de teto 2 vent. 600 mm bi-volt  - composições elaboradas pela vega engenharia</t>
  </si>
  <si>
    <t xml:space="preserve">12.2.21</t>
  </si>
  <si>
    <t xml:space="preserve">Tomada de rede rj45 cat.6 (1 módulo) - fornecimento e instalação.</t>
  </si>
  <si>
    <t xml:space="preserve">12.2.22</t>
  </si>
  <si>
    <t xml:space="preserve">Tomada de rede rj45 cat.6 (2 módulos) - fornecimento e instalação.-composições elaboradas pela vega engenharia</t>
  </si>
  <si>
    <t xml:space="preserve">12.2.23</t>
  </si>
  <si>
    <t xml:space="preserve">Tomada de antena tv (1 módulo) - fornecimento e instalação. -composições elaboradas pela vega engenharia</t>
  </si>
  <si>
    <t xml:space="preserve">12.2.24</t>
  </si>
  <si>
    <t xml:space="preserve">12.2.25</t>
  </si>
  <si>
    <t xml:space="preserve">13</t>
  </si>
  <si>
    <t xml:space="preserve">CLIMATIZAÇÃO</t>
  </si>
  <si>
    <t xml:space="preserve">13.1</t>
  </si>
  <si>
    <t xml:space="preserve">INSTALAÇÃO DE CLIMATIZAÇÃO DE AR</t>
  </si>
  <si>
    <t xml:space="preserve">13.1.1</t>
  </si>
  <si>
    <t xml:space="preserve">Transporte de todos os materiais, testes e balanceamento dos sistemas e manutenção e operação do sistema, treinamento de operadores -.- composições elaboradas pela empresa vega engenharia</t>
  </si>
  <si>
    <t xml:space="preserve">CJ</t>
  </si>
  <si>
    <t xml:space="preserve">13.1.2</t>
  </si>
  <si>
    <t xml:space="preserve">Gabinete de ventilação com ventilador tipo sirocco, filtro g4 - ref. berlinerluft bbt-160- fornecimento.- composições elaboradas pela empresa vega engenharia</t>
  </si>
  <si>
    <t xml:space="preserve">13.1.3</t>
  </si>
  <si>
    <t xml:space="preserve">Ventilador/exaustor centrífugo em linha - D=100 mm, v=248 m³/h - ref. sicfluxx maxx 100- instalação e fornecimento.- composições elaboradas pela empresa vega engenharia</t>
  </si>
  <si>
    <t xml:space="preserve">13.1.4</t>
  </si>
  <si>
    <t xml:space="preserve">Exaustor para banheiro com válvula anti-retorno - D=100 mm, v=110 m³/h - ref. sicflux arkit11 + var100- instalação e fornecimento.- composições elaboradas pela empresa vega engenharia</t>
  </si>
  <si>
    <t xml:space="preserve">13.1.5</t>
  </si>
  <si>
    <t xml:space="preserve">Ventilador centrífugo em linha + caixa de filtragem- D=200 mm, v=753 m³/h - ref. sicflux maxx200 + filboxred200- instalação e fornecimento.- composições elaboradas pela empresa vega engenharia</t>
  </si>
  <si>
    <t xml:space="preserve">13.1.6</t>
  </si>
  <si>
    <t xml:space="preserve">Conjunto split cassete 18000btu/h - ref. carrier 40kwcb18c5 + 38kcd018515mc- instalação e fornecimento.- composições elaboradas pela empresa vega engenharia</t>
  </si>
  <si>
    <t xml:space="preserve">13.1.7</t>
  </si>
  <si>
    <t xml:space="preserve">Conjunto split hiwall inverter 12000btu/h- instalação e fornecimento.- composições elaboradas pela empresa vega engenharia</t>
  </si>
  <si>
    <t xml:space="preserve">13.1.8</t>
  </si>
  <si>
    <t xml:space="preserve">Trocador de calor hidronico tipo hiwall 9000btu/h- instalação e fornecimento.- composições elaboradas pela empresa vega engenharia</t>
  </si>
  <si>
    <t xml:space="preserve">13.1.9</t>
  </si>
  <si>
    <t xml:space="preserve">Tubo de PVC branco pbv ø 100 mm, inclusive conexões- instalação e fornecimento</t>
  </si>
  <si>
    <t xml:space="preserve">13.1.10</t>
  </si>
  <si>
    <t xml:space="preserve">Tubo de PVC branco pbv ø 150 mm, inclusive conexões- instalação e fornecimento</t>
  </si>
  <si>
    <t xml:space="preserve">13.1.11</t>
  </si>
  <si>
    <t xml:space="preserve">Tubo de PVC branco pbv ø 200 mm, inclusive conexões- instalação e fornecimento.- composições elaboradas pela empresa vega engenharia</t>
  </si>
  <si>
    <t xml:space="preserve">13.1.12</t>
  </si>
  <si>
    <t xml:space="preserve">Difusor de insuflamento de ar em plástico abs, redondo, com fixação para flexível - D = 100 mm - ref. sicflux rva100- instalação e fornecimento.- composições elaboradas pela empresa vega engenharia</t>
  </si>
  <si>
    <t xml:space="preserve">13.1.13</t>
  </si>
  <si>
    <t xml:space="preserve">Difusor de insuflamento de ar em plástico abs, redondo, com fixação para flexível - D = 150 mm - ref. sicflux rva150- instalação e fornecimento.- composições elaboradas pela empresa vega engenharia</t>
  </si>
  <si>
    <t xml:space="preserve">13.1.14</t>
  </si>
  <si>
    <t xml:space="preserve">Difusor de insuflamento de ar em plástico abs, redondo, com fixação para flexível - D = 200 mm - ref. sicflux rva200- instalação e fornecimento.- composições elaboradas pela empresa vega engenharia</t>
  </si>
  <si>
    <t xml:space="preserve">13.1.15</t>
  </si>
  <si>
    <t xml:space="preserve">Registro de vazão constante para 60m³h ref. multivac b02 0 101 100 060- instalação e fornecimento.- composições elaboradas pela empresa vega engenharia</t>
  </si>
  <si>
    <t xml:space="preserve">13.1.16</t>
  </si>
  <si>
    <t xml:space="preserve">Registro de vazão constante para 75m³h ref. multivac b02 0 101 100 075- instalação e fornecimento.- composições elaboradas pela empresa vega engenharia</t>
  </si>
  <si>
    <t xml:space="preserve">13.1.17</t>
  </si>
  <si>
    <t xml:space="preserve">Registro de vazão constante para 240m³h ref. multivac b02 0 101 160 240- instalação e fornecimento.- composições elaboradas pela empresa vega engenharia</t>
  </si>
  <si>
    <t xml:space="preserve">13.1.18</t>
  </si>
  <si>
    <t xml:space="preserve">Registro de vazão constante para 270m³h ref. multivac b02 0 101 160 270- instalação e fornecimento.- composições elaboradas pela empresa vega engenharia</t>
  </si>
  <si>
    <t xml:space="preserve">13.1.19</t>
  </si>
  <si>
    <t xml:space="preserve">Grelha de acabamento externo em plástico abs - D=100 mm - ref. sicflux s-100- instalação e fornecimento.- composições elaboradas pela empresa vega engenharia</t>
  </si>
  <si>
    <t xml:space="preserve">13.1.20</t>
  </si>
  <si>
    <t xml:space="preserve">Grelha de acabamento externo de alumínio com lâminas horizontais fixas espaçadas em 25 mm, com tela de proteção - lxh 297x597 mm - ref. trox awk- instalação e fornecimento.- composições elaboradas pela empresa vega engenharia</t>
  </si>
  <si>
    <t xml:space="preserve">13.1.21</t>
  </si>
  <si>
    <t xml:space="preserve">Grelha de acabamento externo em quadrada abs - lxh=250x250 mm - ref. sicflux s2525- instalação e fornecimento.- composições elaboradas pela empresa vega engenharia</t>
  </si>
  <si>
    <t xml:space="preserve">13.1.22</t>
  </si>
  <si>
    <t xml:space="preserve">Duto em chapa de aço galvanizado - msg 24 (5,64 kg/m2), inclusive elementos de fixação- instalação e fornecimento.- composições elaboradas pela empresa vega engenharia</t>
  </si>
  <si>
    <t xml:space="preserve">KG</t>
  </si>
  <si>
    <t xml:space="preserve">13.1.23</t>
  </si>
  <si>
    <t xml:space="preserve">Duto em chapa de aço galvanizado - msg 26 (4,00 kg/m2), inclusive elementos de fixação- instalação e fornecimento.- composições elaboradas pela empresa vega engenharia</t>
  </si>
  <si>
    <t xml:space="preserve">13.1.24</t>
  </si>
  <si>
    <t xml:space="preserve">Duto flexível sem isolamento térmico - D = 100 mm (4") - ref. multivac aludec 60- instalação e fornecimento.- composições elaboradas pela empresa vega engenharia</t>
  </si>
  <si>
    <t xml:space="preserve">13.1.25</t>
  </si>
  <si>
    <t xml:space="preserve">Duto flexível sem isolamento térmico - D = 150 mm (6") - ref. multivac aludec 60- instalação e fornecimento.- composições elaboradas pela empresa vega engenharia</t>
  </si>
  <si>
    <t xml:space="preserve">13.1.26</t>
  </si>
  <si>
    <t xml:space="preserve">Duto flexível sem isolamento térmico - D = 200 mm (8") - ref. multivac aludec 60- instalação e fornecimento.- composições elaboradas pela empresa vega engenharia</t>
  </si>
  <si>
    <t xml:space="preserve">13.1.27</t>
  </si>
  <si>
    <t xml:space="preserve">Tubo de espuma elastomérica flexível - 1/4" - ref. armacell armaflex AF m006- instalação e fornecimento.- composições elaboradas pela empresa vega engenharia</t>
  </si>
  <si>
    <t xml:space="preserve">13.1.28</t>
  </si>
  <si>
    <t xml:space="preserve">Tubo de espuma elastomérica flexível - 3/8" - ref. armacell armaflex AF m010- instalação e fornecimento.- composições elaboradas pela empresa vega engenharia</t>
  </si>
  <si>
    <t xml:space="preserve">13.1.29</t>
  </si>
  <si>
    <t xml:space="preserve">Tubo de espuma elastomérica flexível - 1/2" - ref. armacell armaflex AF m012- instalação e fornecimento.- composições elaboradas pela empresa vega engenharia</t>
  </si>
  <si>
    <t xml:space="preserve">13.1.30</t>
  </si>
  <si>
    <t xml:space="preserve">Tubo de espuma elastomérica flexível - 5/8" - ref. armacell armaflex AF m015- instalação e fornecimento.- composições elaboradas pela empresa vega engenharia</t>
  </si>
  <si>
    <t xml:space="preserve">13.1.31</t>
  </si>
  <si>
    <t xml:space="preserve">Tubo de espuma elastomérica flexível - 20mm - ref. armacell armaflex AF r020- instalação e fornecimento.- composições elaboradas pela empresa vega engenharia</t>
  </si>
  <si>
    <t xml:space="preserve">13.1.32</t>
  </si>
  <si>
    <t xml:space="preserve">Tubo de espuma elastomérica flexível - 25mm - ref. armacell armaflex AF r025- instalação e fornecimento.- composições elaboradas pela empresa vega engenharia</t>
  </si>
  <si>
    <t xml:space="preserve">13.1.33</t>
  </si>
  <si>
    <t xml:space="preserve">Tubo de espuma elastomérica flexível - 32mm - ref. armacell armaflex AF r032- instalação e fornecimento.- composições elaboradas pela empresa vega engenharia</t>
  </si>
  <si>
    <t xml:space="preserve">13.1.34</t>
  </si>
  <si>
    <t xml:space="preserve">Tubo de espuma elastomérica flexível - 40mm - ref. armacell armaflex AF r040- instalação e fornecimento.- composições elaboradas pela empresa vega engenharia</t>
  </si>
  <si>
    <t xml:space="preserve">13.1.35</t>
  </si>
  <si>
    <t xml:space="preserve">Tubo de espuma elastomérica flexível - 50mm - ref. armacell armaflex AF r050- instalação e fornecimento.- composições elaboradas pela empresa vega engenharia</t>
  </si>
  <si>
    <t xml:space="preserve">13.1.36</t>
  </si>
  <si>
    <t xml:space="preserve">Tubo de espuma elastomérica flexível - 63mm - ref. armacell armaflex AF r064- instalação e fornecimento.- composições elaboradas pela empresa vega engenharia</t>
  </si>
  <si>
    <t xml:space="preserve">13.1.37</t>
  </si>
  <si>
    <t xml:space="preserve">Tubo de espuma elastomérica flexível - 75mm - ref. armacell armaflex AF r076- instalação e fornecimento.- composições elaboradas pela empresa vega engenharia</t>
  </si>
  <si>
    <t xml:space="preserve">13.1.38</t>
  </si>
  <si>
    <t xml:space="preserve">Tubo de espuma elastomérica flexível - 90mm - ref. armacell armaflex AF r089- instalação e fornecimento.- composições elaboradas pela empresa vega engenharia</t>
  </si>
  <si>
    <t xml:space="preserve">13.1.39</t>
  </si>
  <si>
    <t xml:space="preserve">Tubo de cobre flexível, ø=1/4", E =0,79 mm, para tubulação frigorigena de ar condicionado- instalação e fornecimento.- composições elaboradas pela empresa vega engenharia</t>
  </si>
  <si>
    <t xml:space="preserve">13.1.40</t>
  </si>
  <si>
    <t xml:space="preserve">Tubo de cobre flexível, ø=3/8", E =0,79 mm, para tubulação frigorigena de ar condicionado- instalação e fornecimento.- composições elaboradas pela empresa vega engenharia</t>
  </si>
  <si>
    <t xml:space="preserve">13.1.41</t>
  </si>
  <si>
    <t xml:space="preserve">Tubo de cobre flexível, ø=1/2", E =0,79 mm, para tubulação frigorigena de ar condicionado- instalação e fornecimento.- composições elaboradas pela empresa vega engenharia</t>
  </si>
  <si>
    <t xml:space="preserve">13.1.42</t>
  </si>
  <si>
    <t xml:space="preserve">Tubo de cobre flexível, ø=3/4", E =0,79 mm, para tubulação frigorigena de ar condicionado- instalação e fornecimento.- composições elaboradas pela empresa vega engenharia</t>
  </si>
  <si>
    <t xml:space="preserve">13.1.43</t>
  </si>
  <si>
    <t xml:space="preserve">Tubo de ppr, pn25 + conexões - 20mm - ref. acquasystem- instalação e fornecimento.- composições elaboradas pela empresa vega engenharia</t>
  </si>
  <si>
    <t xml:space="preserve">13.1.44</t>
  </si>
  <si>
    <t xml:space="preserve">Tubo de ppr, pn25 + conexões - 25mm - ref. acquasystem- instalação e fornecimento.- composições elaboradas pela empresa vega engenharia</t>
  </si>
  <si>
    <t xml:space="preserve">13.1.45</t>
  </si>
  <si>
    <t xml:space="preserve">Tubo de ppr, pn25 + conexões - 32mm - ref. acquasystem- instalação e fornecimento.- composições elaboradas pela empresa vega engenharia</t>
  </si>
  <si>
    <t xml:space="preserve">13.1.46</t>
  </si>
  <si>
    <t xml:space="preserve">Tubo de ppr, pn25 + conexões - 40mm - ref. acquasystem- instalação e fornecimento.- composições elaboradas pela empresa vega engenharia</t>
  </si>
  <si>
    <t xml:space="preserve">13.1.47</t>
  </si>
  <si>
    <t xml:space="preserve">Tubo de ppr, pn25 + conexões - 50mm - ref. acquasystem- instalação e fornecimento.- composições elaboradas pela empresa vega engenharia</t>
  </si>
  <si>
    <t xml:space="preserve">13.1.48</t>
  </si>
  <si>
    <t xml:space="preserve">Tubo de ppr, pn25 + conexões - 63mm - ref. acquasystem- instalação e fornecimento.- composições elaboradas pela empresa vega engenharia</t>
  </si>
  <si>
    <t xml:space="preserve">13.1.49</t>
  </si>
  <si>
    <t xml:space="preserve">Tubo de ppr, pn25 + conexões - 75mm - ref. acquasystem- instalação e fornecimento</t>
  </si>
  <si>
    <t xml:space="preserve">13.1.50</t>
  </si>
  <si>
    <t xml:space="preserve">Tubo de ppr, pn25 + conexões - 90mm - ref. acquasystem- instalação e fornecimento.- composições elaboradas pela empresa vega engenharia</t>
  </si>
  <si>
    <t xml:space="preserve">13.1.51</t>
  </si>
  <si>
    <t xml:space="preserve">Valvula esférica alavanca ppr 90 - ref. acquasystem- instalação e fornecimento.- composições elaboradas pela empresa vega engenharia</t>
  </si>
  <si>
    <t xml:space="preserve">13.1.52</t>
  </si>
  <si>
    <t xml:space="preserve">Valvula esférica alavanca ppr 63 - ref. acquasystem- instalação e fornecimento.- composições elaboradas pela empresa vega engenharia</t>
  </si>
  <si>
    <t xml:space="preserve">13.1.53</t>
  </si>
  <si>
    <t xml:space="preserve">Valvula esférica alavanca ppr 50 - ref. acquasystem- instalação e fornecimento.- composições elaboradas pela empresa vega engenharia</t>
  </si>
  <si>
    <t xml:space="preserve">13.1.54</t>
  </si>
  <si>
    <t xml:space="preserve">Valvula esférica alavanca ppr 40 - ref. acquasystem- instalação e fornecimento.- composições elaboradas pela empresa vega engenharia</t>
  </si>
  <si>
    <t xml:space="preserve">13.1.55</t>
  </si>
  <si>
    <t xml:space="preserve">Instalação de fancoil + conjunto de válvulas - instalação e fornecimento.- composições elaboradas pela empresa vega engenharia</t>
  </si>
  <si>
    <t xml:space="preserve">13.1.56</t>
  </si>
  <si>
    <t xml:space="preserve">Suporte para unidades condensadoras tipo L em plástico de engenharia- instalação e fornecimento.- composições elaboradas pela empresa vega engenharia</t>
  </si>
  <si>
    <t xml:space="preserve">14</t>
  </si>
  <si>
    <t xml:space="preserve">INSTALAÇÃO DE DRENOS DA CLIMATIZAÇÃO</t>
  </si>
  <si>
    <t xml:space="preserve">14.1</t>
  </si>
  <si>
    <t xml:space="preserve">DRENOS DE CLIMATIZAÇÃO</t>
  </si>
  <si>
    <t xml:space="preserve">14.1.1</t>
  </si>
  <si>
    <t xml:space="preserve">14.1.2</t>
  </si>
  <si>
    <t xml:space="preserve">14.1.3</t>
  </si>
  <si>
    <t xml:space="preserve">Tubo, PVC, soldável, DN 25mm, instalado em dreno de ar-condicionado - fornecimento e instalação. af_12/2014</t>
  </si>
  <si>
    <t xml:space="preserve">14.1.4</t>
  </si>
  <si>
    <t xml:space="preserve">14.1.5</t>
  </si>
  <si>
    <t xml:space="preserve">Tê de redução, PVC, soldável, DN 32 mm x  25 mm, instalado em reservação de água de edificação que possua reservatório de fibra/fibrocimento   fornecimento e instalação. af_06/2016</t>
  </si>
  <si>
    <t xml:space="preserve">14.1.6</t>
  </si>
  <si>
    <t xml:space="preserve">14.1.7</t>
  </si>
  <si>
    <t xml:space="preserve">Luva com redução, em aço, conexão soldada, DN 40  x 32 mm (1 1/2" x 1 1/4"), instalado em rede de alimentação para sprinkler - fornecimento e instalação. af_12/2015</t>
  </si>
  <si>
    <t xml:space="preserve">14.1.8</t>
  </si>
  <si>
    <t xml:space="preserve">Tê, PVC, soldável, DN 32 mm instalado em reservação de água de edificação que possua reservatório de fibra/fibrocimento   fornecimento e instalação. af_06/2016</t>
  </si>
  <si>
    <t xml:space="preserve">14.1.9</t>
  </si>
  <si>
    <t xml:space="preserve">Luva de redução, PVC, soldável, DN 32mm x 25mm, instalado em prumada de água - fornecimento e instalação. af_12/2014</t>
  </si>
  <si>
    <t xml:space="preserve">14.1.10</t>
  </si>
  <si>
    <t xml:space="preserve">14.1.11</t>
  </si>
  <si>
    <t xml:space="preserve">14.1.12</t>
  </si>
  <si>
    <t xml:space="preserve">14.1.13</t>
  </si>
  <si>
    <t xml:space="preserve">Te, PVC, soldável, DN 25mm, instalado em ramal ou sub-ramal de água - fornecimento e instalação. af_12/2014</t>
  </si>
  <si>
    <t xml:space="preserve">14.1.14</t>
  </si>
  <si>
    <t xml:space="preserve">14.1.15</t>
  </si>
  <si>
    <t xml:space="preserve">Bucha de redução 50mmx40mm - fornecimento e instalação - SINAPI 40375</t>
  </si>
  <si>
    <t xml:space="preserve">14.1.16</t>
  </si>
  <si>
    <t xml:space="preserve">14.1.17</t>
  </si>
  <si>
    <t xml:space="preserve">Curva 90 graus, PVC, soldável, DN 50mm, instalado em prumada de água - fornecimento e instalação. af_12/2014</t>
  </si>
  <si>
    <t xml:space="preserve">14.1.18</t>
  </si>
  <si>
    <t xml:space="preserve">Furo em concreto para diâmetros menores ou iguais a 40 mm. af_05/2015</t>
  </si>
  <si>
    <t xml:space="preserve">15</t>
  </si>
  <si>
    <t xml:space="preserve">PREVENTIVO DE INCÊNDIO</t>
  </si>
  <si>
    <t xml:space="preserve">15.1</t>
  </si>
  <si>
    <t xml:space="preserve">15.1.1</t>
  </si>
  <si>
    <t xml:space="preserve">Placa sinalizadora (redonda) proibido depositar materiais, auto colante - fornecimento e instalação- SINAPI 73916/2</t>
  </si>
  <si>
    <t xml:space="preserve">15.1.2</t>
  </si>
  <si>
    <t xml:space="preserve">Luminária de sinalização de saida dupla face - fornecimento e instalação - SINAPI 97599</t>
  </si>
  <si>
    <t xml:space="preserve">15.1.3</t>
  </si>
  <si>
    <t xml:space="preserve">Luminária de sinalização de saída simples - fornecimento e instalação - SINAPI 97599</t>
  </si>
  <si>
    <t xml:space="preserve">15.1.4</t>
  </si>
  <si>
    <t xml:space="preserve">Placa inicativa do numero do pavimento-empresa ra</t>
  </si>
  <si>
    <t xml:space="preserve">15.1.5</t>
  </si>
  <si>
    <t xml:space="preserve">Placa sinalizadora de extintor auto colante</t>
  </si>
  <si>
    <t xml:space="preserve">15.1.6</t>
  </si>
  <si>
    <t xml:space="preserve">Sinalização continuada fotoluminescente</t>
  </si>
  <si>
    <t xml:space="preserve">15.1.7</t>
  </si>
  <si>
    <t xml:space="preserve">Abrigo para hidrante, 90x60x7 cm, com registro globo angular 45 graus 2.1/2", adaptador storz 2.1/2", mangueira de incêndio 15 m, redução 2.1/2x1.1/2" e esguicho em latão 1.1/2" - fornecimento e instalação</t>
  </si>
  <si>
    <t xml:space="preserve">15.1.8</t>
  </si>
  <si>
    <t xml:space="preserve">Instalação e fornecimento - de cotovelo de ferro galvanizado 2.1/2"</t>
  </si>
  <si>
    <t xml:space="preserve">15.1.9</t>
  </si>
  <si>
    <t xml:space="preserve">Instalação e fornecimento - te de ferro galvanizado 2.1/2"</t>
  </si>
  <si>
    <t xml:space="preserve">15.1.10</t>
  </si>
  <si>
    <t xml:space="preserve">Instalação e fornecimento - luva de ferro galvanizado 2.1/2"</t>
  </si>
  <si>
    <t xml:space="preserve">15.1.11</t>
  </si>
  <si>
    <t xml:space="preserve">Extintor de pqs 4kg - fornecimento e instalacao</t>
  </si>
  <si>
    <t xml:space="preserve">15.1.12</t>
  </si>
  <si>
    <t xml:space="preserve">Extintor incendio tp gas carbonico 4kg completo - fornecimento e instalacao</t>
  </si>
  <si>
    <t xml:space="preserve">15.1.13</t>
  </si>
  <si>
    <t xml:space="preserve">Tubo de aço galvanizado com costura, classe média, DN 65 (2 1/2"), conexão rosqueada, instalado em rede de alimentação para hidrante - fornecimento e instalação. af_12/2015</t>
  </si>
  <si>
    <t xml:space="preserve">15.1.14</t>
  </si>
  <si>
    <t xml:space="preserve">Luminária de emergência LED 400 lumens - fornecimento e instalação</t>
  </si>
  <si>
    <t xml:space="preserve">15.1.15</t>
  </si>
  <si>
    <t xml:space="preserve">Luminária de emergência LED 960 lumens - fornecimento e instalação - SINAPI 97599</t>
  </si>
  <si>
    <t xml:space="preserve">15.1.16</t>
  </si>
  <si>
    <t xml:space="preserve">Luminária emergência tipo farol LED 1200 lumens - fornecimento e instalação</t>
  </si>
  <si>
    <t xml:space="preserve">15.1.17</t>
  </si>
  <si>
    <t xml:space="preserve">15.1.18</t>
  </si>
  <si>
    <t xml:space="preserve">Acionador manual endereçavel ip 20 - fornecimento e instalação</t>
  </si>
  <si>
    <t xml:space="preserve">15.1.19</t>
  </si>
  <si>
    <t xml:space="preserve">Sinalizador audio visual endereçavel ip20 - fornecimento e instalação</t>
  </si>
  <si>
    <t xml:space="preserve">15.1.20</t>
  </si>
  <si>
    <t xml:space="preserve">Detector de fumaça optico endereçavel - fornecimento e instalação</t>
  </si>
  <si>
    <t xml:space="preserve">15.1.21</t>
  </si>
  <si>
    <t xml:space="preserve">Eletroduto PVC rígido vermelho 3/4" - fornecimento e instalação</t>
  </si>
  <si>
    <t xml:space="preserve">15.1.22</t>
  </si>
  <si>
    <t xml:space="preserve">Cabo blindado 2x0,75+2x1,5mm² vermelho 105º 600v - alarme incêndio- fornecimento e instalação</t>
  </si>
  <si>
    <t xml:space="preserve">15.1.23</t>
  </si>
  <si>
    <t xml:space="preserve">Haste aterramento alta camada 5/8"x2,40m- fornecimento e instalação</t>
  </si>
  <si>
    <t xml:space="preserve">15.1.24</t>
  </si>
  <si>
    <t xml:space="preserve">Cabo de cobre nu 50 mm² - fornecimento e instalação</t>
  </si>
  <si>
    <t xml:space="preserve">15.1.25</t>
  </si>
  <si>
    <t xml:space="preserve">Caixa de inspeção de concreto 30 x30cm com tampa</t>
  </si>
  <si>
    <t xml:space="preserve">15.1.26</t>
  </si>
  <si>
    <t xml:space="preserve">Barra de alumínio 5/8"x1/8"</t>
  </si>
  <si>
    <t xml:space="preserve">15.1.27</t>
  </si>
  <si>
    <t xml:space="preserve">Terminal aéreo ferro galvanizado a fogo - 50 cm</t>
  </si>
  <si>
    <t xml:space="preserve">15.1.28</t>
  </si>
  <si>
    <t xml:space="preserve">Eletroduto PVC rígido 1" preto</t>
  </si>
  <si>
    <t xml:space="preserve">15.1.29</t>
  </si>
  <si>
    <t xml:space="preserve">Cabo de cobre nu 35 mm²</t>
  </si>
  <si>
    <t xml:space="preserve">16</t>
  </si>
  <si>
    <t xml:space="preserve">INSTALAÇÃO DE GASES MEDICINAIS</t>
  </si>
  <si>
    <t xml:space="preserve">16.1</t>
  </si>
  <si>
    <t xml:space="preserve">GASES MEDICINAIS</t>
  </si>
  <si>
    <t xml:space="preserve">16.1.1</t>
  </si>
  <si>
    <t xml:space="preserve">Tubo em cobre rígido, DN 15 mm, classe A, sem isolamento, instalado em ramal de distribuição ? fornecimento e instalação. af_12/2015</t>
  </si>
  <si>
    <t xml:space="preserve">16.1.2</t>
  </si>
  <si>
    <t xml:space="preserve">Tubo em cobre rígido, DN 28 mm, classe A, sem isolamento, instalado em prumada ? fornecimento e instalação. af_12/2015</t>
  </si>
  <si>
    <t xml:space="preserve">16.1.3</t>
  </si>
  <si>
    <t xml:space="preserve">Cotovelo em cobre, DN 15 mm, 90 graus, sem anel de solda, instalado em ramal e sub-ramal ? fornecimento e instalação. af_12/2015</t>
  </si>
  <si>
    <t xml:space="preserve">16.1.4</t>
  </si>
  <si>
    <t xml:space="preserve">Luva em cobre, DN 15 mm, sem anel de solda, instalado em ramal de distribuição ? fornecimento e instalação. af_12/2015</t>
  </si>
  <si>
    <t xml:space="preserve">16.1.5</t>
  </si>
  <si>
    <t xml:space="preserve">Luva em cobre, DN 28 mm, sem anel de solda, instalado em prumada ? fornecimento e instalação. af_12/2015</t>
  </si>
  <si>
    <t xml:space="preserve">16.1.6</t>
  </si>
  <si>
    <t xml:space="preserve">Te em cobre, DN 15 mm, sem anel de solda, instalado em ramal de distribuição ? fornecimento e instalação. af_12/2015</t>
  </si>
  <si>
    <t xml:space="preserve">16.1.7</t>
  </si>
  <si>
    <t xml:space="preserve">Te em cobre, DN 28 mm, sem anel de solda, instalado em prumada ? fornecimento e instalação. af_12/2015</t>
  </si>
  <si>
    <t xml:space="preserve">16.1.8</t>
  </si>
  <si>
    <t xml:space="preserve">Redução em cobre com solda ponta 28mm x bolsa interna 15mm - fornecimento e instalação - composição elaborada pela empresa vega engenharia</t>
  </si>
  <si>
    <t xml:space="preserve">16.1.9</t>
  </si>
  <si>
    <t xml:space="preserve">Tampão cobre 15mm - fornecimento e instalação- composição elaborada pela empresa vega engenharia</t>
  </si>
  <si>
    <t xml:space="preserve">16.1.10</t>
  </si>
  <si>
    <t xml:space="preserve">Válvula monobloco latão cromado npt 1/2" pn40 - fornecimento e instalação</t>
  </si>
  <si>
    <t xml:space="preserve">16.1.11</t>
  </si>
  <si>
    <t xml:space="preserve">Válvula monobloco latão cromado npt 1 1/2" pn40 - fornecimento e instalação</t>
  </si>
  <si>
    <t xml:space="preserve">16.1.12</t>
  </si>
  <si>
    <t xml:space="preserve">Conector em bronze/latão, DN 15 mm x 1/2", sem anel de solda, bolsa x rosca f, instalado em ramal de distribuição ? fornecimento e instalação. af_01/2016</t>
  </si>
  <si>
    <t xml:space="preserve">16.1.13</t>
  </si>
  <si>
    <t xml:space="preserve">Régua para leito hospitalar -1 - respeitando as especificações contidas no projeto de gases medicinais - fornecimento e instalação</t>
  </si>
  <si>
    <t xml:space="preserve">16.1.14</t>
  </si>
  <si>
    <t xml:space="preserve">Régua para leito hospitalar -2 - respeitando as especificações contidas no projeto de gases medicinais - fornecimento e instalação</t>
  </si>
  <si>
    <t xml:space="preserve">16.1.15</t>
  </si>
  <si>
    <t xml:space="preserve">Suporte galvanizado a fogo com fixação grampo - fornecimento e instalação</t>
  </si>
  <si>
    <t xml:space="preserve">17</t>
  </si>
  <si>
    <t xml:space="preserve">SERVIÇOS FINAIS E LIMPEZA FINAL DA OBRA</t>
  </si>
  <si>
    <t xml:space="preserve">17.1</t>
  </si>
  <si>
    <t xml:space="preserve">LIMPEZA FINAL DA OBRA</t>
  </si>
  <si>
    <t xml:space="preserve">17.1.1</t>
  </si>
  <si>
    <t xml:space="preserve">Limpeza final de obra</t>
  </si>
  <si>
    <t xml:space="preserve">17.1.2</t>
  </si>
  <si>
    <t xml:space="preserve">Placa para vagas de estacionamento - 0,32x0,4m - fornecimento e instalação- SINAPI 73916/2</t>
  </si>
  <si>
    <t xml:space="preserve">17.1.3</t>
  </si>
  <si>
    <t xml:space="preserve">Pintura acrilica para sinalização horizontal em piso cimentado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</si>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</sst>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%"/>
    <numFmt numFmtId="166" formatCode="0.00%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0"/>
      <charset val="2"/>
    </font>
    <font>
      <b val="true"/>
      <sz val="8"/>
      <color rgb="FF000000"/>
      <name val="Arial"/>
      <family val="0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99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7" fillId="4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4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7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0"/>
  <sheetViews>
    <sheetView showFormulas="false" showGridLines="true" showRowColHeaders="true" showZeros="true" rightToLeft="false" tabSelected="true" showOutlineSymbols="true" defaultGridColor="true" view="normal" topLeftCell="A395" colorId="64" zoomScale="100" zoomScaleNormal="100" zoomScalePageLayoutView="100" workbookViewId="0">
      <selection pane="topLeft" activeCell="I400" activeCellId="0" sqref="I400"/>
    </sheetView>
  </sheetViews>
  <sheetFormatPr defaultRowHeight="15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6.71"/>
    <col collapsed="false" customWidth="true" hidden="false" outlineLevel="0" max="3" min="3" style="1" width="8.29"/>
    <col collapsed="false" customWidth="true" hidden="false" outlineLevel="0" max="4" min="4" style="1" width="32.71"/>
    <col collapsed="false" customWidth="true" hidden="false" outlineLevel="0" max="5" min="5" style="1" width="3.29"/>
    <col collapsed="false" customWidth="true" hidden="false" outlineLevel="0" max="6" min="6" style="1" width="2.42"/>
    <col collapsed="false" customWidth="true" hidden="false" outlineLevel="0" max="7" min="7" style="1" width="10"/>
    <col collapsed="false" customWidth="true" hidden="false" outlineLevel="0" max="9" min="8" style="1" width="11.14"/>
    <col collapsed="false" customWidth="true" hidden="false" outlineLevel="0" max="10" min="10" style="1" width="13.29"/>
    <col collapsed="false" customWidth="true" hidden="false" outlineLevel="0" max="11" min="11" style="1" width="7.86"/>
    <col collapsed="false" customWidth="true" hidden="false" outlineLevel="0" max="12" min="12" style="1" width="12.29"/>
    <col collapsed="false" customWidth="true" hidden="false" outlineLevel="0" max="13" min="13" style="1" width="14.15"/>
    <col collapsed="false" customWidth="true" hidden="false" outlineLevel="0" max="1025" min="14" style="1" width="9.14"/>
  </cols>
  <sheetData>
    <row r="1" customFormat="false" ht="20.1" hidden="false" customHeight="true" outlineLevel="0" collapsed="false">
      <c r="A1" s="2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0.1" hidden="false" customHeight="true" outlineLevel="0" collapsed="false">
      <c r="A2" s="2" t="s">
        <v>2</v>
      </c>
      <c r="B2" s="2"/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30" hidden="false" customHeight="true" outlineLevel="0" collapsed="false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20.1" hidden="false" customHeight="true" outlineLevel="0" collapsed="false">
      <c r="A4" s="4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20.1" hidden="false" customHeight="true" outlineLevel="0" collapsed="false">
      <c r="A5" s="4" t="s">
        <v>6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</row>
    <row r="6" customFormat="false" ht="20.1" hidden="false" customHeight="true" outlineLevel="0" collapsed="false">
      <c r="A6" s="4" t="s">
        <v>2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customFormat="false" ht="39.95" hidden="false" customHeight="true" outlineLevel="0" collapsed="false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39.95" hidden="false" customHeight="true" outlineLevel="0" collapsed="false">
      <c r="A8" s="6" t="s">
        <v>8</v>
      </c>
      <c r="B8" s="6" t="s">
        <v>9</v>
      </c>
      <c r="C8" s="6"/>
      <c r="D8" s="6"/>
      <c r="E8" s="7" t="s">
        <v>10</v>
      </c>
      <c r="F8" s="7"/>
      <c r="G8" s="7" t="s">
        <v>11</v>
      </c>
      <c r="H8" s="6" t="s">
        <v>12</v>
      </c>
      <c r="I8" s="6" t="s">
        <v>13</v>
      </c>
      <c r="J8" s="6" t="s">
        <v>14</v>
      </c>
      <c r="K8" s="8" t="s">
        <v>15</v>
      </c>
      <c r="L8" s="6" t="s">
        <v>16</v>
      </c>
      <c r="M8" s="6" t="s">
        <v>17</v>
      </c>
    </row>
    <row r="9" customFormat="false" ht="24.95" hidden="false" customHeight="true" outlineLevel="0" collapsed="false">
      <c r="A9" s="9" t="s">
        <v>18</v>
      </c>
      <c r="B9" s="9" t="s">
        <v>19</v>
      </c>
      <c r="C9" s="9"/>
      <c r="D9" s="9"/>
      <c r="E9" s="10"/>
      <c r="F9" s="10"/>
      <c r="G9" s="11"/>
      <c r="H9" s="11"/>
      <c r="I9" s="11"/>
      <c r="J9" s="11"/>
      <c r="K9" s="12"/>
      <c r="L9" s="11"/>
      <c r="M9" s="13" t="n">
        <f aca="false">SUM(M10+M13)</f>
        <v>0</v>
      </c>
    </row>
    <row r="10" customFormat="false" ht="24.95" hidden="false" customHeight="true" outlineLevel="0" collapsed="false">
      <c r="A10" s="14" t="s">
        <v>20</v>
      </c>
      <c r="B10" s="14" t="s">
        <v>21</v>
      </c>
      <c r="C10" s="14"/>
      <c r="D10" s="14"/>
      <c r="E10" s="15"/>
      <c r="F10" s="15"/>
      <c r="G10" s="16"/>
      <c r="H10" s="17"/>
      <c r="I10" s="17"/>
      <c r="J10" s="17"/>
      <c r="K10" s="18"/>
      <c r="L10" s="17"/>
      <c r="M10" s="19" t="n">
        <f aca="false">SUM(M11:M12)</f>
        <v>0</v>
      </c>
    </row>
    <row r="11" customFormat="false" ht="27" hidden="false" customHeight="true" outlineLevel="0" collapsed="false">
      <c r="A11" s="20" t="s">
        <v>22</v>
      </c>
      <c r="B11" s="20" t="s">
        <v>23</v>
      </c>
      <c r="C11" s="20"/>
      <c r="D11" s="20"/>
      <c r="E11" s="20" t="s">
        <v>24</v>
      </c>
      <c r="F11" s="20"/>
      <c r="G11" s="21" t="n">
        <v>10</v>
      </c>
      <c r="H11" s="22"/>
      <c r="I11" s="23"/>
      <c r="J11" s="21" t="n">
        <f aca="false">ROUND(SUM(H11+I11),2)</f>
        <v>0</v>
      </c>
      <c r="K11" s="24"/>
      <c r="L11" s="21" t="n">
        <f aca="false">ROUND((K11+1)*J11,2)</f>
        <v>0</v>
      </c>
      <c r="M11" s="21" t="n">
        <f aca="false">ROUND(L11*G11,2)</f>
        <v>0</v>
      </c>
    </row>
    <row r="12" customFormat="false" ht="27" hidden="false" customHeight="true" outlineLevel="0" collapsed="false">
      <c r="A12" s="20" t="s">
        <v>25</v>
      </c>
      <c r="B12" s="20" t="s">
        <v>26</v>
      </c>
      <c r="C12" s="20"/>
      <c r="D12" s="20"/>
      <c r="E12" s="20" t="s">
        <v>24</v>
      </c>
      <c r="F12" s="20"/>
      <c r="G12" s="21" t="n">
        <v>68.38</v>
      </c>
      <c r="H12" s="22"/>
      <c r="I12" s="23"/>
      <c r="J12" s="21" t="n">
        <f aca="false">ROUND(SUM(H12+I12),2)</f>
        <v>0</v>
      </c>
      <c r="K12" s="24"/>
      <c r="L12" s="21" t="n">
        <f aca="false">ROUND((K12+1)*J12,2)</f>
        <v>0</v>
      </c>
      <c r="M12" s="21" t="n">
        <f aca="false">ROUND(L12*G12,2)</f>
        <v>0</v>
      </c>
    </row>
    <row r="13" customFormat="false" ht="24.95" hidden="false" customHeight="true" outlineLevel="0" collapsed="false">
      <c r="A13" s="14" t="s">
        <v>27</v>
      </c>
      <c r="B13" s="14" t="s">
        <v>28</v>
      </c>
      <c r="C13" s="14"/>
      <c r="D13" s="14"/>
      <c r="E13" s="25"/>
      <c r="F13" s="25"/>
      <c r="G13" s="16"/>
      <c r="H13" s="26"/>
      <c r="I13" s="27"/>
      <c r="J13" s="28"/>
      <c r="K13" s="29"/>
      <c r="L13" s="28"/>
      <c r="M13" s="28" t="n">
        <f aca="false">SUM(M14:M27)</f>
        <v>0</v>
      </c>
    </row>
    <row r="14" customFormat="false" ht="27" hidden="false" customHeight="true" outlineLevel="0" collapsed="false">
      <c r="A14" s="20" t="s">
        <v>29</v>
      </c>
      <c r="B14" s="20" t="s">
        <v>30</v>
      </c>
      <c r="C14" s="20"/>
      <c r="D14" s="20"/>
      <c r="E14" s="20" t="s">
        <v>31</v>
      </c>
      <c r="F14" s="20"/>
      <c r="G14" s="21" t="n">
        <v>11.21</v>
      </c>
      <c r="H14" s="22"/>
      <c r="I14" s="23"/>
      <c r="J14" s="21" t="n">
        <f aca="false">ROUND(SUM(H14+I14),2)</f>
        <v>0</v>
      </c>
      <c r="K14" s="24"/>
      <c r="L14" s="21" t="n">
        <f aca="false">ROUND((K14+1)*J14,2)</f>
        <v>0</v>
      </c>
      <c r="M14" s="21" t="n">
        <f aca="false">ROUND(L14*G14,2)</f>
        <v>0</v>
      </c>
    </row>
    <row r="15" customFormat="false" ht="27" hidden="false" customHeight="true" outlineLevel="0" collapsed="false">
      <c r="A15" s="20" t="s">
        <v>32</v>
      </c>
      <c r="B15" s="20" t="s">
        <v>33</v>
      </c>
      <c r="C15" s="20"/>
      <c r="D15" s="20"/>
      <c r="E15" s="20" t="s">
        <v>24</v>
      </c>
      <c r="F15" s="20"/>
      <c r="G15" s="21" t="n">
        <v>294.24</v>
      </c>
      <c r="H15" s="22"/>
      <c r="I15" s="23"/>
      <c r="J15" s="21" t="n">
        <f aca="false">ROUND(SUM(H15+I15),2)</f>
        <v>0</v>
      </c>
      <c r="K15" s="24"/>
      <c r="L15" s="21" t="n">
        <f aca="false">ROUND((K15+1)*J15,2)</f>
        <v>0</v>
      </c>
      <c r="M15" s="21" t="n">
        <f aca="false">ROUND(L15*G15,2)</f>
        <v>0</v>
      </c>
    </row>
    <row r="16" customFormat="false" ht="27" hidden="false" customHeight="true" outlineLevel="0" collapsed="false">
      <c r="A16" s="20" t="s">
        <v>34</v>
      </c>
      <c r="B16" s="20" t="s">
        <v>35</v>
      </c>
      <c r="C16" s="20"/>
      <c r="D16" s="20"/>
      <c r="E16" s="20" t="s">
        <v>24</v>
      </c>
      <c r="F16" s="20"/>
      <c r="G16" s="21" t="n">
        <v>532.5</v>
      </c>
      <c r="H16" s="22"/>
      <c r="I16" s="23"/>
      <c r="J16" s="21" t="n">
        <f aca="false">ROUND(SUM(H16+I16),2)</f>
        <v>0</v>
      </c>
      <c r="K16" s="24"/>
      <c r="L16" s="21" t="n">
        <f aca="false">ROUND((K16+1)*J16,2)</f>
        <v>0</v>
      </c>
      <c r="M16" s="21" t="n">
        <f aca="false">ROUND(L16*G16,2)</f>
        <v>0</v>
      </c>
    </row>
    <row r="17" customFormat="false" ht="27" hidden="false" customHeight="true" outlineLevel="0" collapsed="false">
      <c r="A17" s="20" t="s">
        <v>36</v>
      </c>
      <c r="B17" s="20" t="s">
        <v>37</v>
      </c>
      <c r="C17" s="20"/>
      <c r="D17" s="20"/>
      <c r="E17" s="20" t="s">
        <v>24</v>
      </c>
      <c r="F17" s="20"/>
      <c r="G17" s="21" t="n">
        <v>467.3</v>
      </c>
      <c r="H17" s="22"/>
      <c r="I17" s="23"/>
      <c r="J17" s="21" t="n">
        <f aca="false">ROUND(SUM(H17+I17),2)</f>
        <v>0</v>
      </c>
      <c r="K17" s="24"/>
      <c r="L17" s="21" t="n">
        <f aca="false">ROUND((K17+1)*J17,2)</f>
        <v>0</v>
      </c>
      <c r="M17" s="21" t="n">
        <f aca="false">ROUND(L17*G17,2)</f>
        <v>0</v>
      </c>
    </row>
    <row r="18" customFormat="false" ht="36.95" hidden="false" customHeight="true" outlineLevel="0" collapsed="false">
      <c r="A18" s="20" t="s">
        <v>38</v>
      </c>
      <c r="B18" s="20" t="s">
        <v>39</v>
      </c>
      <c r="C18" s="20"/>
      <c r="D18" s="20"/>
      <c r="E18" s="20" t="s">
        <v>40</v>
      </c>
      <c r="F18" s="20"/>
      <c r="G18" s="21" t="n">
        <v>496.72</v>
      </c>
      <c r="H18" s="22"/>
      <c r="I18" s="23"/>
      <c r="J18" s="21" t="n">
        <f aca="false">ROUND(SUM(H18+I18),2)</f>
        <v>0</v>
      </c>
      <c r="K18" s="24"/>
      <c r="L18" s="21" t="n">
        <f aca="false">ROUND((K18+1)*J18,2)</f>
        <v>0</v>
      </c>
      <c r="M18" s="21" t="n">
        <f aca="false">ROUND(L18*G18,2)</f>
        <v>0</v>
      </c>
    </row>
    <row r="19" customFormat="false" ht="36.95" hidden="false" customHeight="true" outlineLevel="0" collapsed="false">
      <c r="A19" s="20" t="s">
        <v>41</v>
      </c>
      <c r="B19" s="20" t="s">
        <v>42</v>
      </c>
      <c r="C19" s="20"/>
      <c r="D19" s="20"/>
      <c r="E19" s="20" t="s">
        <v>40</v>
      </c>
      <c r="F19" s="20"/>
      <c r="G19" s="21" t="n">
        <v>452</v>
      </c>
      <c r="H19" s="22"/>
      <c r="I19" s="23"/>
      <c r="J19" s="21" t="n">
        <f aca="false">ROUND(SUM(H19+I19),2)</f>
        <v>0</v>
      </c>
      <c r="K19" s="24"/>
      <c r="L19" s="21" t="n">
        <f aca="false">ROUND((K19+1)*J19,2)</f>
        <v>0</v>
      </c>
      <c r="M19" s="21" t="n">
        <f aca="false">ROUND(L19*G19,2)</f>
        <v>0</v>
      </c>
    </row>
    <row r="20" customFormat="false" ht="27" hidden="false" customHeight="true" outlineLevel="0" collapsed="false">
      <c r="A20" s="20" t="s">
        <v>43</v>
      </c>
      <c r="B20" s="20" t="s">
        <v>44</v>
      </c>
      <c r="C20" s="20"/>
      <c r="D20" s="20"/>
      <c r="E20" s="20" t="s">
        <v>31</v>
      </c>
      <c r="F20" s="20"/>
      <c r="G20" s="21" t="n">
        <v>3.17</v>
      </c>
      <c r="H20" s="22"/>
      <c r="I20" s="23"/>
      <c r="J20" s="21" t="n">
        <f aca="false">ROUND(SUM(H20+I20),2)</f>
        <v>0</v>
      </c>
      <c r="K20" s="24"/>
      <c r="L20" s="21" t="n">
        <f aca="false">ROUND((K20+1)*J20,2)</f>
        <v>0</v>
      </c>
      <c r="M20" s="21" t="n">
        <f aca="false">ROUND(L20*G20,2)</f>
        <v>0</v>
      </c>
    </row>
    <row r="21" customFormat="false" ht="27" hidden="false" customHeight="true" outlineLevel="0" collapsed="false">
      <c r="A21" s="20" t="s">
        <v>45</v>
      </c>
      <c r="B21" s="20" t="s">
        <v>46</v>
      </c>
      <c r="C21" s="20"/>
      <c r="D21" s="20"/>
      <c r="E21" s="20" t="s">
        <v>47</v>
      </c>
      <c r="F21" s="20"/>
      <c r="G21" s="21" t="n">
        <v>20</v>
      </c>
      <c r="H21" s="22"/>
      <c r="I21" s="23"/>
      <c r="J21" s="21" t="n">
        <f aca="false">ROUND(SUM(H21+I21),2)</f>
        <v>0</v>
      </c>
      <c r="K21" s="24"/>
      <c r="L21" s="21" t="n">
        <f aca="false">ROUND((K21+1)*J21,2)</f>
        <v>0</v>
      </c>
      <c r="M21" s="21" t="n">
        <f aca="false">ROUND(L21*G21,2)</f>
        <v>0</v>
      </c>
    </row>
    <row r="22" customFormat="false" ht="27" hidden="false" customHeight="true" outlineLevel="0" collapsed="false">
      <c r="A22" s="20" t="s">
        <v>48</v>
      </c>
      <c r="B22" s="20" t="s">
        <v>49</v>
      </c>
      <c r="C22" s="20"/>
      <c r="D22" s="20"/>
      <c r="E22" s="20" t="s">
        <v>47</v>
      </c>
      <c r="F22" s="20"/>
      <c r="G22" s="21" t="n">
        <v>11</v>
      </c>
      <c r="H22" s="22"/>
      <c r="I22" s="23"/>
      <c r="J22" s="21" t="n">
        <f aca="false">ROUND(SUM(H22+I22),2)</f>
        <v>0</v>
      </c>
      <c r="K22" s="24"/>
      <c r="L22" s="21" t="n">
        <f aca="false">ROUND((K22+1)*J22,2)</f>
        <v>0</v>
      </c>
      <c r="M22" s="21" t="n">
        <f aca="false">ROUND(L22*G22,2)</f>
        <v>0</v>
      </c>
    </row>
    <row r="23" customFormat="false" ht="27" hidden="false" customHeight="true" outlineLevel="0" collapsed="false">
      <c r="A23" s="20" t="s">
        <v>50</v>
      </c>
      <c r="B23" s="20" t="s">
        <v>51</v>
      </c>
      <c r="C23" s="20"/>
      <c r="D23" s="20"/>
      <c r="E23" s="20" t="s">
        <v>24</v>
      </c>
      <c r="F23" s="20"/>
      <c r="G23" s="21" t="n">
        <v>94</v>
      </c>
      <c r="H23" s="22"/>
      <c r="I23" s="23"/>
      <c r="J23" s="21" t="n">
        <f aca="false">ROUND(SUM(H23+I23),2)</f>
        <v>0</v>
      </c>
      <c r="K23" s="24"/>
      <c r="L23" s="21" t="n">
        <f aca="false">ROUND((K23+1)*J23,2)</f>
        <v>0</v>
      </c>
      <c r="M23" s="21" t="n">
        <f aca="false">ROUND(L23*G23,2)</f>
        <v>0</v>
      </c>
    </row>
    <row r="24" customFormat="false" ht="27" hidden="false" customHeight="true" outlineLevel="0" collapsed="false">
      <c r="A24" s="20" t="s">
        <v>52</v>
      </c>
      <c r="B24" s="20" t="s">
        <v>53</v>
      </c>
      <c r="C24" s="20"/>
      <c r="D24" s="20"/>
      <c r="E24" s="20" t="s">
        <v>31</v>
      </c>
      <c r="F24" s="20"/>
      <c r="G24" s="21" t="n">
        <v>108.8</v>
      </c>
      <c r="H24" s="22"/>
      <c r="I24" s="23"/>
      <c r="J24" s="21" t="n">
        <f aca="false">ROUND(SUM(H24+I24),2)</f>
        <v>0</v>
      </c>
      <c r="K24" s="24"/>
      <c r="L24" s="21" t="n">
        <f aca="false">ROUND((K24+1)*J24,2)</f>
        <v>0</v>
      </c>
      <c r="M24" s="21" t="n">
        <f aca="false">ROUND(L24*G24,2)</f>
        <v>0</v>
      </c>
    </row>
    <row r="25" customFormat="false" ht="27" hidden="false" customHeight="true" outlineLevel="0" collapsed="false">
      <c r="A25" s="20" t="s">
        <v>54</v>
      </c>
      <c r="B25" s="20" t="s">
        <v>55</v>
      </c>
      <c r="C25" s="20"/>
      <c r="D25" s="20"/>
      <c r="E25" s="20" t="s">
        <v>56</v>
      </c>
      <c r="F25" s="20"/>
      <c r="G25" s="21" t="n">
        <v>1251.2</v>
      </c>
      <c r="H25" s="22"/>
      <c r="I25" s="23"/>
      <c r="J25" s="21" t="n">
        <f aca="false">ROUND(SUM(H25+I25),2)</f>
        <v>0</v>
      </c>
      <c r="K25" s="24"/>
      <c r="L25" s="21" t="n">
        <f aca="false">ROUND((K25+1)*J25,2)</f>
        <v>0</v>
      </c>
      <c r="M25" s="21" t="n">
        <f aca="false">ROUND(L25*G25,2)</f>
        <v>0</v>
      </c>
    </row>
    <row r="26" customFormat="false" ht="24.95" hidden="false" customHeight="true" outlineLevel="0" collapsed="false">
      <c r="A26" s="20" t="s">
        <v>57</v>
      </c>
      <c r="B26" s="20" t="s">
        <v>58</v>
      </c>
      <c r="C26" s="20"/>
      <c r="D26" s="20"/>
      <c r="E26" s="20" t="s">
        <v>59</v>
      </c>
      <c r="F26" s="20"/>
      <c r="G26" s="21" t="n">
        <v>42.5</v>
      </c>
      <c r="H26" s="22"/>
      <c r="I26" s="23"/>
      <c r="J26" s="21" t="n">
        <f aca="false">ROUND(SUM(H26+I26),2)</f>
        <v>0</v>
      </c>
      <c r="K26" s="24"/>
      <c r="L26" s="21" t="n">
        <f aca="false">ROUND((K26+1)*J26,2)</f>
        <v>0</v>
      </c>
      <c r="M26" s="21" t="n">
        <f aca="false">ROUND(L26*G26,2)</f>
        <v>0</v>
      </c>
    </row>
    <row r="27" customFormat="false" ht="24.95" hidden="false" customHeight="true" outlineLevel="0" collapsed="false">
      <c r="A27" s="20" t="s">
        <v>60</v>
      </c>
      <c r="B27" s="20" t="s">
        <v>61</v>
      </c>
      <c r="C27" s="20"/>
      <c r="D27" s="20"/>
      <c r="E27" s="20" t="s">
        <v>59</v>
      </c>
      <c r="F27" s="20"/>
      <c r="G27" s="21" t="n">
        <v>66.4</v>
      </c>
      <c r="H27" s="22"/>
      <c r="I27" s="23"/>
      <c r="J27" s="21" t="n">
        <f aca="false">ROUND(SUM(H27+I27),2)</f>
        <v>0</v>
      </c>
      <c r="K27" s="24"/>
      <c r="L27" s="21" t="n">
        <f aca="false">ROUND((K27+1)*J27,2)</f>
        <v>0</v>
      </c>
      <c r="M27" s="21" t="n">
        <f aca="false">ROUND(L27*G27,2)</f>
        <v>0</v>
      </c>
    </row>
    <row r="28" customFormat="false" ht="24.95" hidden="false" customHeight="true" outlineLevel="0" collapsed="false">
      <c r="A28" s="9" t="s">
        <v>62</v>
      </c>
      <c r="B28" s="9" t="s">
        <v>63</v>
      </c>
      <c r="C28" s="9"/>
      <c r="D28" s="9"/>
      <c r="E28" s="10"/>
      <c r="F28" s="10"/>
      <c r="G28" s="11"/>
      <c r="H28" s="30"/>
      <c r="I28" s="31"/>
      <c r="J28" s="13"/>
      <c r="K28" s="32"/>
      <c r="L28" s="13"/>
      <c r="M28" s="13" t="n">
        <f aca="false">SUM(M29+M31)</f>
        <v>0</v>
      </c>
    </row>
    <row r="29" customFormat="false" ht="24.95" hidden="false" customHeight="true" outlineLevel="0" collapsed="false">
      <c r="A29" s="14" t="s">
        <v>64</v>
      </c>
      <c r="B29" s="14" t="s">
        <v>65</v>
      </c>
      <c r="C29" s="14"/>
      <c r="D29" s="14"/>
      <c r="E29" s="15"/>
      <c r="F29" s="15"/>
      <c r="G29" s="16"/>
      <c r="H29" s="26"/>
      <c r="I29" s="27"/>
      <c r="J29" s="28"/>
      <c r="K29" s="29"/>
      <c r="L29" s="28"/>
      <c r="M29" s="28" t="n">
        <f aca="false">SUM(M30)</f>
        <v>0</v>
      </c>
    </row>
    <row r="30" customFormat="false" ht="36.75" hidden="false" customHeight="true" outlineLevel="0" collapsed="false">
      <c r="A30" s="20" t="s">
        <v>66</v>
      </c>
      <c r="B30" s="20" t="s">
        <v>67</v>
      </c>
      <c r="C30" s="20"/>
      <c r="D30" s="20"/>
      <c r="E30" s="20" t="s">
        <v>24</v>
      </c>
      <c r="F30" s="20"/>
      <c r="G30" s="21" t="n">
        <v>4</v>
      </c>
      <c r="H30" s="22"/>
      <c r="I30" s="23"/>
      <c r="J30" s="21" t="n">
        <f aca="false">ROUND(SUM(H30+I30),2)</f>
        <v>0</v>
      </c>
      <c r="K30" s="24"/>
      <c r="L30" s="21" t="n">
        <f aca="false">ROUND((K30+1)*J30,2)</f>
        <v>0</v>
      </c>
      <c r="M30" s="21" t="n">
        <f aca="false">ROUND(L30*G30,2)</f>
        <v>0</v>
      </c>
    </row>
    <row r="31" customFormat="false" ht="24.95" hidden="false" customHeight="true" outlineLevel="0" collapsed="false">
      <c r="A31" s="14" t="s">
        <v>68</v>
      </c>
      <c r="B31" s="14" t="s">
        <v>69</v>
      </c>
      <c r="C31" s="14"/>
      <c r="D31" s="14"/>
      <c r="E31" s="15"/>
      <c r="F31" s="15"/>
      <c r="G31" s="16"/>
      <c r="H31" s="26"/>
      <c r="I31" s="27"/>
      <c r="J31" s="28"/>
      <c r="K31" s="29"/>
      <c r="L31" s="28"/>
      <c r="M31" s="28" t="n">
        <f aca="false">SUM(M32:M33)</f>
        <v>0</v>
      </c>
    </row>
    <row r="32" customFormat="false" ht="27" hidden="false" customHeight="true" outlineLevel="0" collapsed="false">
      <c r="A32" s="20" t="s">
        <v>70</v>
      </c>
      <c r="B32" s="20" t="s">
        <v>71</v>
      </c>
      <c r="C32" s="20"/>
      <c r="D32" s="20"/>
      <c r="E32" s="20" t="s">
        <v>31</v>
      </c>
      <c r="F32" s="20"/>
      <c r="G32" s="21" t="n">
        <v>2.3</v>
      </c>
      <c r="H32" s="22"/>
      <c r="I32" s="23"/>
      <c r="J32" s="21" t="n">
        <f aca="false">ROUND(SUM(H32+I32),2)</f>
        <v>0</v>
      </c>
      <c r="K32" s="24"/>
      <c r="L32" s="21" t="n">
        <f aca="false">ROUND((K32+1)*J32,2)</f>
        <v>0</v>
      </c>
      <c r="M32" s="21" t="n">
        <f aca="false">ROUND(L32*G32,2)</f>
        <v>0</v>
      </c>
    </row>
    <row r="33" customFormat="false" ht="41.25" hidden="false" customHeight="true" outlineLevel="0" collapsed="false">
      <c r="A33" s="20" t="s">
        <v>72</v>
      </c>
      <c r="B33" s="20" t="s">
        <v>67</v>
      </c>
      <c r="C33" s="20"/>
      <c r="D33" s="20"/>
      <c r="E33" s="20" t="s">
        <v>24</v>
      </c>
      <c r="F33" s="20"/>
      <c r="G33" s="21" t="n">
        <v>17.2</v>
      </c>
      <c r="H33" s="22"/>
      <c r="I33" s="23"/>
      <c r="J33" s="21" t="n">
        <f aca="false">ROUND(SUM(H33+I33),2)</f>
        <v>0</v>
      </c>
      <c r="K33" s="24"/>
      <c r="L33" s="21" t="n">
        <f aca="false">ROUND((K33+1)*J33,2)</f>
        <v>0</v>
      </c>
      <c r="M33" s="21" t="n">
        <f aca="false">ROUND(L33*G33,2)</f>
        <v>0</v>
      </c>
    </row>
    <row r="34" customFormat="false" ht="24.95" hidden="false" customHeight="true" outlineLevel="0" collapsed="false">
      <c r="A34" s="9" t="s">
        <v>73</v>
      </c>
      <c r="B34" s="9" t="s">
        <v>74</v>
      </c>
      <c r="C34" s="9"/>
      <c r="D34" s="9"/>
      <c r="E34" s="10"/>
      <c r="F34" s="10"/>
      <c r="G34" s="11"/>
      <c r="H34" s="30"/>
      <c r="I34" s="31"/>
      <c r="J34" s="13"/>
      <c r="K34" s="32"/>
      <c r="L34" s="13"/>
      <c r="M34" s="13" t="n">
        <f aca="false">SUM(M35+M42)</f>
        <v>0</v>
      </c>
    </row>
    <row r="35" customFormat="false" ht="24.95" hidden="false" customHeight="true" outlineLevel="0" collapsed="false">
      <c r="A35" s="14" t="s">
        <v>75</v>
      </c>
      <c r="B35" s="14" t="s">
        <v>76</v>
      </c>
      <c r="C35" s="14"/>
      <c r="D35" s="14"/>
      <c r="E35" s="15"/>
      <c r="F35" s="15"/>
      <c r="G35" s="16"/>
      <c r="H35" s="26"/>
      <c r="I35" s="27"/>
      <c r="J35" s="28"/>
      <c r="K35" s="29"/>
      <c r="L35" s="28"/>
      <c r="M35" s="28" t="n">
        <f aca="false">SUM(M36:M41)</f>
        <v>0</v>
      </c>
    </row>
    <row r="36" customFormat="false" ht="36.95" hidden="false" customHeight="true" outlineLevel="0" collapsed="false">
      <c r="A36" s="20" t="s">
        <v>77</v>
      </c>
      <c r="B36" s="20" t="s">
        <v>78</v>
      </c>
      <c r="C36" s="20"/>
      <c r="D36" s="20"/>
      <c r="E36" s="20" t="s">
        <v>79</v>
      </c>
      <c r="F36" s="20"/>
      <c r="G36" s="21" t="n">
        <v>5981.33</v>
      </c>
      <c r="H36" s="22"/>
      <c r="I36" s="23"/>
      <c r="J36" s="21" t="n">
        <f aca="false">ROUND(SUM(H36+I36),2)</f>
        <v>0</v>
      </c>
      <c r="K36" s="24"/>
      <c r="L36" s="21" t="n">
        <f aca="false">ROUND((K36+1)*J36,2)</f>
        <v>0</v>
      </c>
      <c r="M36" s="21" t="n">
        <f aca="false">ROUND(L36*G36,2)</f>
        <v>0</v>
      </c>
    </row>
    <row r="37" customFormat="false" ht="36.95" hidden="false" customHeight="true" outlineLevel="0" collapsed="false">
      <c r="A37" s="20" t="s">
        <v>80</v>
      </c>
      <c r="B37" s="20" t="s">
        <v>81</v>
      </c>
      <c r="C37" s="20"/>
      <c r="D37" s="20"/>
      <c r="E37" s="20" t="s">
        <v>82</v>
      </c>
      <c r="F37" s="20"/>
      <c r="G37" s="21" t="n">
        <v>25</v>
      </c>
      <c r="H37" s="22"/>
      <c r="I37" s="23"/>
      <c r="J37" s="21" t="n">
        <f aca="false">ROUND(SUM(H37+I37),2)</f>
        <v>0</v>
      </c>
      <c r="K37" s="24"/>
      <c r="L37" s="21" t="n">
        <f aca="false">ROUND((K37+1)*J37,2)</f>
        <v>0</v>
      </c>
      <c r="M37" s="21" t="n">
        <f aca="false">ROUND(L37*G37,2)</f>
        <v>0</v>
      </c>
    </row>
    <row r="38" customFormat="false" ht="36.95" hidden="false" customHeight="true" outlineLevel="0" collapsed="false">
      <c r="A38" s="20" t="s">
        <v>83</v>
      </c>
      <c r="B38" s="20" t="s">
        <v>84</v>
      </c>
      <c r="C38" s="20"/>
      <c r="D38" s="20"/>
      <c r="E38" s="20" t="s">
        <v>82</v>
      </c>
      <c r="F38" s="20"/>
      <c r="G38" s="21" t="n">
        <v>2</v>
      </c>
      <c r="H38" s="22"/>
      <c r="I38" s="23"/>
      <c r="J38" s="21" t="n">
        <f aca="false">ROUND(SUM(H38+I38),2)</f>
        <v>0</v>
      </c>
      <c r="K38" s="24"/>
      <c r="L38" s="21" t="n">
        <f aca="false">ROUND((K38+1)*J38,2)</f>
        <v>0</v>
      </c>
      <c r="M38" s="21" t="n">
        <f aca="false">ROUND(L38*G38,2)</f>
        <v>0</v>
      </c>
    </row>
    <row r="39" customFormat="false" ht="27" hidden="false" customHeight="true" outlineLevel="0" collapsed="false">
      <c r="A39" s="20" t="s">
        <v>85</v>
      </c>
      <c r="B39" s="20" t="s">
        <v>86</v>
      </c>
      <c r="C39" s="20"/>
      <c r="D39" s="20"/>
      <c r="E39" s="20" t="s">
        <v>24</v>
      </c>
      <c r="F39" s="20"/>
      <c r="G39" s="21" t="n">
        <v>197</v>
      </c>
      <c r="H39" s="22"/>
      <c r="I39" s="23"/>
      <c r="J39" s="21" t="n">
        <f aca="false">ROUND(SUM(H39+I39),2)</f>
        <v>0</v>
      </c>
      <c r="K39" s="24"/>
      <c r="L39" s="21" t="n">
        <f aca="false">ROUND((K39+1)*J39,2)</f>
        <v>0</v>
      </c>
      <c r="M39" s="21" t="n">
        <f aca="false">ROUND(L39*G39,2)</f>
        <v>0</v>
      </c>
    </row>
    <row r="40" customFormat="false" ht="27" hidden="false" customHeight="true" outlineLevel="0" collapsed="false">
      <c r="A40" s="20" t="s">
        <v>87</v>
      </c>
      <c r="B40" s="20" t="s">
        <v>88</v>
      </c>
      <c r="C40" s="20"/>
      <c r="D40" s="20"/>
      <c r="E40" s="20" t="s">
        <v>24</v>
      </c>
      <c r="F40" s="20"/>
      <c r="G40" s="21" t="n">
        <v>197</v>
      </c>
      <c r="H40" s="22"/>
      <c r="I40" s="23"/>
      <c r="J40" s="21" t="n">
        <f aca="false">ROUND(SUM(H40+I40),2)</f>
        <v>0</v>
      </c>
      <c r="K40" s="24"/>
      <c r="L40" s="21" t="n">
        <f aca="false">ROUND((K40+1)*J40,2)</f>
        <v>0</v>
      </c>
      <c r="M40" s="21" t="n">
        <f aca="false">ROUND(L40*G40,2)</f>
        <v>0</v>
      </c>
    </row>
    <row r="41" customFormat="false" ht="36.75" hidden="false" customHeight="true" outlineLevel="0" collapsed="false">
      <c r="A41" s="20" t="s">
        <v>89</v>
      </c>
      <c r="B41" s="20" t="s">
        <v>90</v>
      </c>
      <c r="C41" s="20"/>
      <c r="D41" s="20"/>
      <c r="E41" s="20" t="s">
        <v>47</v>
      </c>
      <c r="F41" s="20"/>
      <c r="G41" s="21" t="n">
        <v>14</v>
      </c>
      <c r="H41" s="22"/>
      <c r="I41" s="23"/>
      <c r="J41" s="21" t="n">
        <f aca="false">ROUND(SUM(H41+I41),2)</f>
        <v>0</v>
      </c>
      <c r="K41" s="24"/>
      <c r="L41" s="21" t="n">
        <f aca="false">ROUND((K41+1)*J41,2)</f>
        <v>0</v>
      </c>
      <c r="M41" s="21" t="n">
        <f aca="false">ROUND(L41*G41,2)</f>
        <v>0</v>
      </c>
    </row>
    <row r="42" customFormat="false" ht="24.95" hidden="false" customHeight="true" outlineLevel="0" collapsed="false">
      <c r="A42" s="14" t="s">
        <v>91</v>
      </c>
      <c r="B42" s="14" t="s">
        <v>92</v>
      </c>
      <c r="C42" s="14"/>
      <c r="D42" s="14"/>
      <c r="E42" s="15"/>
      <c r="F42" s="15"/>
      <c r="G42" s="16"/>
      <c r="H42" s="26"/>
      <c r="I42" s="27"/>
      <c r="J42" s="28"/>
      <c r="K42" s="29"/>
      <c r="L42" s="28"/>
      <c r="M42" s="28" t="n">
        <f aca="false">SUM(M43:M47)</f>
        <v>0</v>
      </c>
    </row>
    <row r="43" customFormat="false" ht="27" hidden="false" customHeight="true" outlineLevel="0" collapsed="false">
      <c r="A43" s="20" t="s">
        <v>93</v>
      </c>
      <c r="B43" s="20" t="s">
        <v>94</v>
      </c>
      <c r="C43" s="20"/>
      <c r="D43" s="20"/>
      <c r="E43" s="20" t="s">
        <v>24</v>
      </c>
      <c r="F43" s="20"/>
      <c r="G43" s="21" t="n">
        <v>197</v>
      </c>
      <c r="H43" s="22"/>
      <c r="I43" s="23"/>
      <c r="J43" s="21" t="n">
        <f aca="false">ROUND(SUM(H43+I43),2)</f>
        <v>0</v>
      </c>
      <c r="K43" s="24"/>
      <c r="L43" s="21" t="n">
        <f aca="false">ROUND((K43+1)*J43,2)</f>
        <v>0</v>
      </c>
      <c r="M43" s="21" t="n">
        <f aca="false">ROUND(L43*G43,2)</f>
        <v>0</v>
      </c>
    </row>
    <row r="44" customFormat="false" ht="36.95" hidden="false" customHeight="true" outlineLevel="0" collapsed="false">
      <c r="A44" s="20" t="s">
        <v>95</v>
      </c>
      <c r="B44" s="20" t="s">
        <v>96</v>
      </c>
      <c r="C44" s="20"/>
      <c r="D44" s="20"/>
      <c r="E44" s="20" t="s">
        <v>97</v>
      </c>
      <c r="F44" s="20"/>
      <c r="G44" s="21" t="n">
        <v>172</v>
      </c>
      <c r="H44" s="22"/>
      <c r="I44" s="23"/>
      <c r="J44" s="21" t="n">
        <f aca="false">ROUND(SUM(H44+I44),2)</f>
        <v>0</v>
      </c>
      <c r="K44" s="24"/>
      <c r="L44" s="21" t="n">
        <f aca="false">ROUND((K44+1)*J44,2)</f>
        <v>0</v>
      </c>
      <c r="M44" s="21" t="n">
        <f aca="false">ROUND(L44*G44,2)</f>
        <v>0</v>
      </c>
    </row>
    <row r="45" customFormat="false" ht="36.95" hidden="false" customHeight="true" outlineLevel="0" collapsed="false">
      <c r="A45" s="20" t="s">
        <v>98</v>
      </c>
      <c r="B45" s="20" t="s">
        <v>99</v>
      </c>
      <c r="C45" s="20"/>
      <c r="D45" s="20"/>
      <c r="E45" s="20" t="s">
        <v>97</v>
      </c>
      <c r="F45" s="20"/>
      <c r="G45" s="21" t="n">
        <v>46</v>
      </c>
      <c r="H45" s="22"/>
      <c r="I45" s="23"/>
      <c r="J45" s="21" t="n">
        <f aca="false">ROUND(SUM(H45+I45),2)</f>
        <v>0</v>
      </c>
      <c r="K45" s="24"/>
      <c r="L45" s="21" t="n">
        <f aca="false">ROUND((K45+1)*J45,2)</f>
        <v>0</v>
      </c>
      <c r="M45" s="21" t="n">
        <f aca="false">ROUND(L45*G45,2)</f>
        <v>0</v>
      </c>
    </row>
    <row r="46" customFormat="false" ht="36.95" hidden="false" customHeight="true" outlineLevel="0" collapsed="false">
      <c r="A46" s="20" t="s">
        <v>100</v>
      </c>
      <c r="B46" s="20" t="s">
        <v>101</v>
      </c>
      <c r="C46" s="20"/>
      <c r="D46" s="20"/>
      <c r="E46" s="20" t="s">
        <v>102</v>
      </c>
      <c r="F46" s="20"/>
      <c r="G46" s="21" t="n">
        <v>3.5</v>
      </c>
      <c r="H46" s="22"/>
      <c r="I46" s="23"/>
      <c r="J46" s="21" t="n">
        <f aca="false">ROUND(SUM(H46+I46),2)</f>
        <v>0</v>
      </c>
      <c r="K46" s="24"/>
      <c r="L46" s="21" t="n">
        <f aca="false">ROUND((K46+1)*J46,2)</f>
        <v>0</v>
      </c>
      <c r="M46" s="21" t="n">
        <f aca="false">ROUND(L46*G46,2)</f>
        <v>0</v>
      </c>
    </row>
    <row r="47" customFormat="false" ht="36.95" hidden="false" customHeight="true" outlineLevel="0" collapsed="false">
      <c r="A47" s="20" t="s">
        <v>103</v>
      </c>
      <c r="B47" s="20" t="s">
        <v>104</v>
      </c>
      <c r="C47" s="20"/>
      <c r="D47" s="20"/>
      <c r="E47" s="20" t="s">
        <v>40</v>
      </c>
      <c r="F47" s="20"/>
      <c r="G47" s="21" t="n">
        <v>108</v>
      </c>
      <c r="H47" s="22"/>
      <c r="I47" s="23"/>
      <c r="J47" s="21" t="n">
        <f aca="false">ROUND(SUM(H47+I47),2)</f>
        <v>0</v>
      </c>
      <c r="K47" s="24"/>
      <c r="L47" s="21" t="n">
        <f aca="false">ROUND((K47+1)*J47,2)</f>
        <v>0</v>
      </c>
      <c r="M47" s="21" t="n">
        <f aca="false">ROUND(L47*G47,2)</f>
        <v>0</v>
      </c>
    </row>
    <row r="48" customFormat="false" ht="24.95" hidden="false" customHeight="true" outlineLevel="0" collapsed="false">
      <c r="A48" s="9" t="s">
        <v>105</v>
      </c>
      <c r="B48" s="9" t="s">
        <v>106</v>
      </c>
      <c r="C48" s="9"/>
      <c r="D48" s="9"/>
      <c r="E48" s="10"/>
      <c r="F48" s="10"/>
      <c r="G48" s="11"/>
      <c r="H48" s="30"/>
      <c r="I48" s="31"/>
      <c r="J48" s="13"/>
      <c r="K48" s="32"/>
      <c r="L48" s="13"/>
      <c r="M48" s="13" t="n">
        <f aca="false">SUM(M49+M51+M56+M58+M63)</f>
        <v>0</v>
      </c>
    </row>
    <row r="49" customFormat="false" ht="24.95" hidden="false" customHeight="true" outlineLevel="0" collapsed="false">
      <c r="A49" s="14" t="s">
        <v>107</v>
      </c>
      <c r="B49" s="14" t="s">
        <v>108</v>
      </c>
      <c r="C49" s="14"/>
      <c r="D49" s="14"/>
      <c r="E49" s="15"/>
      <c r="F49" s="15"/>
      <c r="G49" s="16"/>
      <c r="H49" s="26"/>
      <c r="I49" s="27"/>
      <c r="J49" s="28"/>
      <c r="K49" s="29"/>
      <c r="L49" s="28"/>
      <c r="M49" s="28" t="n">
        <f aca="false">SUM(M50)</f>
        <v>0</v>
      </c>
    </row>
    <row r="50" customFormat="false" ht="43.5" hidden="false" customHeight="true" outlineLevel="0" collapsed="false">
      <c r="A50" s="20" t="s">
        <v>109</v>
      </c>
      <c r="B50" s="20" t="s">
        <v>110</v>
      </c>
      <c r="C50" s="20"/>
      <c r="D50" s="20"/>
      <c r="E50" s="20" t="s">
        <v>24</v>
      </c>
      <c r="F50" s="20"/>
      <c r="G50" s="21" t="n">
        <v>56.15</v>
      </c>
      <c r="H50" s="22"/>
      <c r="I50" s="23"/>
      <c r="J50" s="21" t="n">
        <f aca="false">ROUND(SUM(H50+I50),2)</f>
        <v>0</v>
      </c>
      <c r="K50" s="24"/>
      <c r="L50" s="21" t="n">
        <f aca="false">ROUND((K50+1)*J50,2)</f>
        <v>0</v>
      </c>
      <c r="M50" s="21" t="n">
        <f aca="false">ROUND(L50*G50,2)</f>
        <v>0</v>
      </c>
    </row>
    <row r="51" customFormat="false" ht="24.95" hidden="false" customHeight="true" outlineLevel="0" collapsed="false">
      <c r="A51" s="14" t="s">
        <v>111</v>
      </c>
      <c r="B51" s="14" t="s">
        <v>112</v>
      </c>
      <c r="C51" s="14"/>
      <c r="D51" s="14"/>
      <c r="E51" s="15"/>
      <c r="F51" s="15"/>
      <c r="G51" s="16"/>
      <c r="H51" s="26"/>
      <c r="I51" s="27"/>
      <c r="J51" s="28"/>
      <c r="K51" s="29"/>
      <c r="L51" s="28"/>
      <c r="M51" s="28" t="n">
        <f aca="false">SUM(M52:M55)</f>
        <v>0</v>
      </c>
    </row>
    <row r="52" customFormat="false" ht="36" hidden="false" customHeight="true" outlineLevel="0" collapsed="false">
      <c r="A52" s="20" t="s">
        <v>113</v>
      </c>
      <c r="B52" s="20" t="s">
        <v>114</v>
      </c>
      <c r="C52" s="20"/>
      <c r="D52" s="20"/>
      <c r="E52" s="20" t="s">
        <v>24</v>
      </c>
      <c r="F52" s="20"/>
      <c r="G52" s="21" t="n">
        <v>392.35</v>
      </c>
      <c r="H52" s="22"/>
      <c r="I52" s="23"/>
      <c r="J52" s="21" t="n">
        <f aca="false">ROUND(SUM(H52+I52),2)</f>
        <v>0</v>
      </c>
      <c r="K52" s="24"/>
      <c r="L52" s="21" t="n">
        <f aca="false">ROUND((K52+1)*J52,2)</f>
        <v>0</v>
      </c>
      <c r="M52" s="21" t="n">
        <f aca="false">ROUND(L52*G52,2)</f>
        <v>0</v>
      </c>
    </row>
    <row r="53" customFormat="false" ht="36.95" hidden="false" customHeight="true" outlineLevel="0" collapsed="false">
      <c r="A53" s="20" t="s">
        <v>115</v>
      </c>
      <c r="B53" s="20" t="s">
        <v>116</v>
      </c>
      <c r="C53" s="20"/>
      <c r="D53" s="20"/>
      <c r="E53" s="20" t="s">
        <v>117</v>
      </c>
      <c r="F53" s="20"/>
      <c r="G53" s="21" t="n">
        <v>565</v>
      </c>
      <c r="H53" s="22"/>
      <c r="I53" s="23"/>
      <c r="J53" s="21" t="n">
        <f aca="false">ROUND(SUM(H53+I53),2)</f>
        <v>0</v>
      </c>
      <c r="K53" s="24"/>
      <c r="L53" s="21" t="n">
        <f aca="false">ROUND((K53+1)*J53,2)</f>
        <v>0</v>
      </c>
      <c r="M53" s="21" t="n">
        <f aca="false">ROUND(L53*G53,2)</f>
        <v>0</v>
      </c>
    </row>
    <row r="54" customFormat="false" ht="27" hidden="false" customHeight="true" outlineLevel="0" collapsed="false">
      <c r="A54" s="20" t="s">
        <v>118</v>
      </c>
      <c r="B54" s="20" t="s">
        <v>119</v>
      </c>
      <c r="C54" s="20"/>
      <c r="D54" s="20"/>
      <c r="E54" s="20" t="s">
        <v>24</v>
      </c>
      <c r="F54" s="20"/>
      <c r="G54" s="21" t="n">
        <v>957.35</v>
      </c>
      <c r="H54" s="22"/>
      <c r="I54" s="23"/>
      <c r="J54" s="21" t="n">
        <f aca="false">ROUND(SUM(H54+I54),2)</f>
        <v>0</v>
      </c>
      <c r="K54" s="24"/>
      <c r="L54" s="21" t="n">
        <f aca="false">ROUND((K54+1)*J54,2)</f>
        <v>0</v>
      </c>
      <c r="M54" s="21" t="n">
        <f aca="false">ROUND(L54*G54,2)</f>
        <v>0</v>
      </c>
    </row>
    <row r="55" customFormat="false" ht="27" hidden="false" customHeight="true" outlineLevel="0" collapsed="false">
      <c r="A55" s="20" t="s">
        <v>120</v>
      </c>
      <c r="B55" s="20" t="s">
        <v>121</v>
      </c>
      <c r="C55" s="20"/>
      <c r="D55" s="20"/>
      <c r="E55" s="20" t="s">
        <v>102</v>
      </c>
      <c r="F55" s="20"/>
      <c r="G55" s="21" t="n">
        <v>70.5</v>
      </c>
      <c r="H55" s="22"/>
      <c r="I55" s="23"/>
      <c r="J55" s="21" t="n">
        <f aca="false">ROUND(SUM(H55+I55),2)</f>
        <v>0</v>
      </c>
      <c r="K55" s="24"/>
      <c r="L55" s="21" t="n">
        <f aca="false">ROUND((K55+1)*J55,2)</f>
        <v>0</v>
      </c>
      <c r="M55" s="21" t="n">
        <f aca="false">ROUND(L55*G55,2)</f>
        <v>0</v>
      </c>
    </row>
    <row r="56" customFormat="false" ht="24.95" hidden="false" customHeight="true" outlineLevel="0" collapsed="false">
      <c r="A56" s="14" t="s">
        <v>122</v>
      </c>
      <c r="B56" s="14" t="s">
        <v>123</v>
      </c>
      <c r="C56" s="14"/>
      <c r="D56" s="14"/>
      <c r="E56" s="15"/>
      <c r="F56" s="15"/>
      <c r="G56" s="16"/>
      <c r="H56" s="26"/>
      <c r="I56" s="27"/>
      <c r="J56" s="28"/>
      <c r="K56" s="29"/>
      <c r="L56" s="28"/>
      <c r="M56" s="28" t="n">
        <f aca="false">SUM(M57)</f>
        <v>0</v>
      </c>
    </row>
    <row r="57" customFormat="false" ht="36.95" hidden="false" customHeight="true" outlineLevel="0" collapsed="false">
      <c r="A57" s="20" t="s">
        <v>124</v>
      </c>
      <c r="B57" s="20" t="s">
        <v>125</v>
      </c>
      <c r="C57" s="20"/>
      <c r="D57" s="20"/>
      <c r="E57" s="20" t="s">
        <v>40</v>
      </c>
      <c r="F57" s="20"/>
      <c r="G57" s="21" t="n">
        <v>27</v>
      </c>
      <c r="H57" s="22"/>
      <c r="I57" s="23"/>
      <c r="J57" s="21" t="n">
        <f aca="false">ROUND(SUM(H57+I57),2)</f>
        <v>0</v>
      </c>
      <c r="K57" s="24"/>
      <c r="L57" s="21" t="n">
        <f aca="false">ROUND((K57+1)*J57,2)</f>
        <v>0</v>
      </c>
      <c r="M57" s="21" t="n">
        <f aca="false">ROUND(L57*G57,2)</f>
        <v>0</v>
      </c>
    </row>
    <row r="58" customFormat="false" ht="24.95" hidden="false" customHeight="true" outlineLevel="0" collapsed="false">
      <c r="A58" s="14" t="s">
        <v>126</v>
      </c>
      <c r="B58" s="14" t="s">
        <v>127</v>
      </c>
      <c r="C58" s="14"/>
      <c r="D58" s="14"/>
      <c r="E58" s="15"/>
      <c r="F58" s="15"/>
      <c r="G58" s="16"/>
      <c r="H58" s="26"/>
      <c r="I58" s="27"/>
      <c r="J58" s="28"/>
      <c r="K58" s="29"/>
      <c r="L58" s="28"/>
      <c r="M58" s="28" t="n">
        <f aca="false">SUM(M59:M62)</f>
        <v>0</v>
      </c>
    </row>
    <row r="59" customFormat="false" ht="36.95" hidden="false" customHeight="true" outlineLevel="0" collapsed="false">
      <c r="A59" s="20" t="s">
        <v>128</v>
      </c>
      <c r="B59" s="20" t="s">
        <v>129</v>
      </c>
      <c r="C59" s="20"/>
      <c r="D59" s="20"/>
      <c r="E59" s="20" t="s">
        <v>130</v>
      </c>
      <c r="F59" s="20"/>
      <c r="G59" s="21" t="n">
        <v>1</v>
      </c>
      <c r="H59" s="22"/>
      <c r="I59" s="23"/>
      <c r="J59" s="21" t="n">
        <f aca="false">ROUND(SUM(H59+I59),2)</f>
        <v>0</v>
      </c>
      <c r="K59" s="24"/>
      <c r="L59" s="21" t="n">
        <f aca="false">ROUND((K59+1)*J59,2)</f>
        <v>0</v>
      </c>
      <c r="M59" s="21" t="n">
        <f aca="false">ROUND(L59*G59,2)</f>
        <v>0</v>
      </c>
    </row>
    <row r="60" customFormat="false" ht="36.95" hidden="false" customHeight="true" outlineLevel="0" collapsed="false">
      <c r="A60" s="20" t="s">
        <v>131</v>
      </c>
      <c r="B60" s="20" t="s">
        <v>132</v>
      </c>
      <c r="C60" s="20"/>
      <c r="D60" s="20"/>
      <c r="E60" s="20" t="s">
        <v>82</v>
      </c>
      <c r="F60" s="20"/>
      <c r="G60" s="21" t="n">
        <v>1</v>
      </c>
      <c r="H60" s="22"/>
      <c r="I60" s="23"/>
      <c r="J60" s="21" t="n">
        <f aca="false">ROUND(SUM(H60+I60),2)</f>
        <v>0</v>
      </c>
      <c r="K60" s="24"/>
      <c r="L60" s="21" t="n">
        <f aca="false">ROUND((K60+1)*J60,2)</f>
        <v>0</v>
      </c>
      <c r="M60" s="21" t="n">
        <f aca="false">ROUND(L60*G60,2)</f>
        <v>0</v>
      </c>
    </row>
    <row r="61" customFormat="false" ht="36.95" hidden="false" customHeight="true" outlineLevel="0" collapsed="false">
      <c r="A61" s="20" t="s">
        <v>133</v>
      </c>
      <c r="B61" s="20" t="s">
        <v>134</v>
      </c>
      <c r="C61" s="20"/>
      <c r="D61" s="20"/>
      <c r="E61" s="20" t="s">
        <v>130</v>
      </c>
      <c r="F61" s="20"/>
      <c r="G61" s="21" t="n">
        <v>1</v>
      </c>
      <c r="H61" s="22"/>
      <c r="I61" s="23"/>
      <c r="J61" s="21" t="n">
        <f aca="false">ROUND(SUM(H61+I61),2)</f>
        <v>0</v>
      </c>
      <c r="K61" s="24"/>
      <c r="L61" s="21" t="n">
        <f aca="false">ROUND((K61+1)*J61,2)</f>
        <v>0</v>
      </c>
      <c r="M61" s="21" t="n">
        <f aca="false">ROUND(L61*G61,2)</f>
        <v>0</v>
      </c>
    </row>
    <row r="62" customFormat="false" ht="36.95" hidden="false" customHeight="true" outlineLevel="0" collapsed="false">
      <c r="A62" s="20" t="s">
        <v>135</v>
      </c>
      <c r="B62" s="20" t="s">
        <v>136</v>
      </c>
      <c r="C62" s="20"/>
      <c r="D62" s="20"/>
      <c r="E62" s="20" t="s">
        <v>130</v>
      </c>
      <c r="F62" s="20"/>
      <c r="G62" s="21" t="n">
        <v>1</v>
      </c>
      <c r="H62" s="22"/>
      <c r="I62" s="23"/>
      <c r="J62" s="21" t="n">
        <f aca="false">ROUND(SUM(H62+I62),2)</f>
        <v>0</v>
      </c>
      <c r="K62" s="24"/>
      <c r="L62" s="21" t="n">
        <f aca="false">ROUND((K62+1)*J62,2)</f>
        <v>0</v>
      </c>
      <c r="M62" s="21" t="n">
        <f aca="false">ROUND(L62*G62,2)</f>
        <v>0</v>
      </c>
    </row>
    <row r="63" customFormat="false" ht="24.95" hidden="false" customHeight="true" outlineLevel="0" collapsed="false">
      <c r="A63" s="14" t="s">
        <v>137</v>
      </c>
      <c r="B63" s="14" t="s">
        <v>138</v>
      </c>
      <c r="C63" s="14"/>
      <c r="D63" s="14"/>
      <c r="E63" s="15"/>
      <c r="F63" s="15"/>
      <c r="G63" s="16"/>
      <c r="H63" s="26"/>
      <c r="I63" s="27"/>
      <c r="J63" s="28"/>
      <c r="K63" s="29"/>
      <c r="L63" s="28"/>
      <c r="M63" s="28" t="n">
        <f aca="false">SUM(M64:M65)</f>
        <v>0</v>
      </c>
    </row>
    <row r="64" customFormat="false" ht="36.95" hidden="false" customHeight="true" outlineLevel="0" collapsed="false">
      <c r="A64" s="20" t="s">
        <v>139</v>
      </c>
      <c r="B64" s="20" t="s">
        <v>140</v>
      </c>
      <c r="C64" s="20"/>
      <c r="D64" s="20"/>
      <c r="E64" s="20" t="s">
        <v>97</v>
      </c>
      <c r="F64" s="20"/>
      <c r="G64" s="21" t="n">
        <v>13.5</v>
      </c>
      <c r="H64" s="22"/>
      <c r="I64" s="23"/>
      <c r="J64" s="21" t="n">
        <f aca="false">ROUND(SUM(H64+I64),2)</f>
        <v>0</v>
      </c>
      <c r="K64" s="24"/>
      <c r="L64" s="21" t="n">
        <f aca="false">ROUND((K64+1)*J64,2)</f>
        <v>0</v>
      </c>
      <c r="M64" s="21" t="n">
        <f aca="false">ROUND(L64*G64,2)</f>
        <v>0</v>
      </c>
    </row>
    <row r="65" customFormat="false" ht="36.95" hidden="false" customHeight="true" outlineLevel="0" collapsed="false">
      <c r="A65" s="20" t="s">
        <v>141</v>
      </c>
      <c r="B65" s="20" t="s">
        <v>142</v>
      </c>
      <c r="C65" s="20"/>
      <c r="D65" s="20"/>
      <c r="E65" s="20" t="s">
        <v>97</v>
      </c>
      <c r="F65" s="20"/>
      <c r="G65" s="21" t="n">
        <v>22.15</v>
      </c>
      <c r="H65" s="22"/>
      <c r="I65" s="23"/>
      <c r="J65" s="21" t="n">
        <f aca="false">ROUND(SUM(H65+I65),2)</f>
        <v>0</v>
      </c>
      <c r="K65" s="24"/>
      <c r="L65" s="21" t="n">
        <f aca="false">ROUND((K65+1)*J65,2)</f>
        <v>0</v>
      </c>
      <c r="M65" s="21" t="n">
        <f aca="false">ROUND(L65*G65,2)</f>
        <v>0</v>
      </c>
    </row>
    <row r="66" customFormat="false" ht="24.95" hidden="false" customHeight="true" outlineLevel="0" collapsed="false">
      <c r="A66" s="9" t="s">
        <v>143</v>
      </c>
      <c r="B66" s="9" t="s">
        <v>144</v>
      </c>
      <c r="C66" s="9"/>
      <c r="D66" s="9"/>
      <c r="E66" s="10"/>
      <c r="F66" s="10"/>
      <c r="G66" s="11"/>
      <c r="H66" s="30"/>
      <c r="I66" s="31"/>
      <c r="J66" s="13"/>
      <c r="K66" s="32"/>
      <c r="L66" s="13"/>
      <c r="M66" s="13" t="n">
        <f aca="false">SUM(M67)</f>
        <v>0</v>
      </c>
    </row>
    <row r="67" customFormat="false" ht="24.95" hidden="false" customHeight="true" outlineLevel="0" collapsed="false">
      <c r="A67" s="14" t="s">
        <v>145</v>
      </c>
      <c r="B67" s="14" t="s">
        <v>144</v>
      </c>
      <c r="C67" s="14"/>
      <c r="D67" s="14"/>
      <c r="E67" s="15"/>
      <c r="F67" s="15"/>
      <c r="G67" s="16"/>
      <c r="H67" s="26"/>
      <c r="I67" s="27"/>
      <c r="J67" s="28"/>
      <c r="K67" s="29"/>
      <c r="L67" s="28"/>
      <c r="M67" s="28" t="n">
        <f aca="false">SUM(M68)</f>
        <v>0</v>
      </c>
    </row>
    <row r="68" customFormat="false" ht="27" hidden="false" customHeight="true" outlineLevel="0" collapsed="false">
      <c r="A68" s="20" t="s">
        <v>146</v>
      </c>
      <c r="B68" s="20" t="s">
        <v>147</v>
      </c>
      <c r="C68" s="20"/>
      <c r="D68" s="20"/>
      <c r="E68" s="20" t="s">
        <v>24</v>
      </c>
      <c r="F68" s="20"/>
      <c r="G68" s="21" t="n">
        <v>893</v>
      </c>
      <c r="H68" s="22"/>
      <c r="I68" s="23"/>
      <c r="J68" s="21" t="n">
        <f aca="false">ROUND(SUM(H68+I68),2)</f>
        <v>0</v>
      </c>
      <c r="K68" s="24"/>
      <c r="L68" s="21" t="n">
        <f aca="false">ROUND((K68+1)*J68,2)</f>
        <v>0</v>
      </c>
      <c r="M68" s="21" t="n">
        <f aca="false">ROUND(L68*G68,2)</f>
        <v>0</v>
      </c>
    </row>
    <row r="69" customFormat="false" ht="24.95" hidden="false" customHeight="true" outlineLevel="0" collapsed="false">
      <c r="A69" s="9" t="s">
        <v>148</v>
      </c>
      <c r="B69" s="9" t="s">
        <v>149</v>
      </c>
      <c r="C69" s="9"/>
      <c r="D69" s="9"/>
      <c r="E69" s="10"/>
      <c r="F69" s="10"/>
      <c r="G69" s="11"/>
      <c r="H69" s="30"/>
      <c r="I69" s="31"/>
      <c r="J69" s="13"/>
      <c r="K69" s="32"/>
      <c r="L69" s="13"/>
      <c r="M69" s="13" t="n">
        <f aca="false">SUM(M70+M73+M76+M78+M80+M82+M84+M86+M88+M90)</f>
        <v>0</v>
      </c>
    </row>
    <row r="70" customFormat="false" ht="24.95" hidden="false" customHeight="true" outlineLevel="0" collapsed="false">
      <c r="A70" s="14" t="s">
        <v>150</v>
      </c>
      <c r="B70" s="14" t="s">
        <v>151</v>
      </c>
      <c r="C70" s="14"/>
      <c r="D70" s="14"/>
      <c r="E70" s="15"/>
      <c r="F70" s="15"/>
      <c r="G70" s="16"/>
      <c r="H70" s="26"/>
      <c r="I70" s="27"/>
      <c r="J70" s="28"/>
      <c r="K70" s="29"/>
      <c r="L70" s="28"/>
      <c r="M70" s="28" t="n">
        <f aca="false">SUM(M71:M72)</f>
        <v>0</v>
      </c>
    </row>
    <row r="71" customFormat="false" ht="47.25" hidden="false" customHeight="true" outlineLevel="0" collapsed="false">
      <c r="A71" s="20" t="s">
        <v>152</v>
      </c>
      <c r="B71" s="20" t="s">
        <v>153</v>
      </c>
      <c r="C71" s="20"/>
      <c r="D71" s="20"/>
      <c r="E71" s="20" t="s">
        <v>47</v>
      </c>
      <c r="F71" s="20"/>
      <c r="G71" s="21" t="n">
        <v>10</v>
      </c>
      <c r="H71" s="22"/>
      <c r="I71" s="23"/>
      <c r="J71" s="21" t="n">
        <f aca="false">ROUND(SUM(H71+I71),2)</f>
        <v>0</v>
      </c>
      <c r="K71" s="24"/>
      <c r="L71" s="21" t="n">
        <f aca="false">ROUND((K71+1)*J71,2)</f>
        <v>0</v>
      </c>
      <c r="M71" s="21" t="n">
        <f aca="false">ROUND(L71*G71,2)</f>
        <v>0</v>
      </c>
    </row>
    <row r="72" customFormat="false" ht="45" hidden="false" customHeight="true" outlineLevel="0" collapsed="false">
      <c r="A72" s="20" t="s">
        <v>154</v>
      </c>
      <c r="B72" s="20" t="s">
        <v>155</v>
      </c>
      <c r="C72" s="20"/>
      <c r="D72" s="20"/>
      <c r="E72" s="20" t="s">
        <v>130</v>
      </c>
      <c r="F72" s="20"/>
      <c r="G72" s="21" t="n">
        <v>6</v>
      </c>
      <c r="H72" s="22"/>
      <c r="I72" s="23"/>
      <c r="J72" s="21" t="n">
        <f aca="false">ROUND(SUM(H72+I72),2)</f>
        <v>0</v>
      </c>
      <c r="K72" s="24"/>
      <c r="L72" s="21" t="n">
        <f aca="false">ROUND((K72+1)*J72,2)</f>
        <v>0</v>
      </c>
      <c r="M72" s="21" t="n">
        <f aca="false">ROUND(L72*G72,2)</f>
        <v>0</v>
      </c>
    </row>
    <row r="73" customFormat="false" ht="24.95" hidden="false" customHeight="true" outlineLevel="0" collapsed="false">
      <c r="A73" s="14" t="s">
        <v>156</v>
      </c>
      <c r="B73" s="14" t="s">
        <v>157</v>
      </c>
      <c r="C73" s="14"/>
      <c r="D73" s="14"/>
      <c r="E73" s="15"/>
      <c r="F73" s="15"/>
      <c r="G73" s="16"/>
      <c r="H73" s="26"/>
      <c r="I73" s="27"/>
      <c r="J73" s="28"/>
      <c r="K73" s="29"/>
      <c r="L73" s="28"/>
      <c r="M73" s="28" t="n">
        <f aca="false">SUM(M74:M75)</f>
        <v>0</v>
      </c>
    </row>
    <row r="74" customFormat="false" ht="45" hidden="false" customHeight="true" outlineLevel="0" collapsed="false">
      <c r="A74" s="20" t="s">
        <v>158</v>
      </c>
      <c r="B74" s="20" t="s">
        <v>159</v>
      </c>
      <c r="C74" s="20"/>
      <c r="D74" s="20"/>
      <c r="E74" s="20" t="s">
        <v>47</v>
      </c>
      <c r="F74" s="20"/>
      <c r="G74" s="21" t="n">
        <v>7</v>
      </c>
      <c r="H74" s="22"/>
      <c r="I74" s="23"/>
      <c r="J74" s="21" t="n">
        <f aca="false">ROUND(SUM(H74+I74),2)</f>
        <v>0</v>
      </c>
      <c r="K74" s="24"/>
      <c r="L74" s="21" t="n">
        <f aca="false">ROUND((K74+1)*J74,2)</f>
        <v>0</v>
      </c>
      <c r="M74" s="21" t="n">
        <f aca="false">ROUND(L74*G74,2)</f>
        <v>0</v>
      </c>
    </row>
    <row r="75" customFormat="false" ht="36.95" hidden="false" customHeight="true" outlineLevel="0" collapsed="false">
      <c r="A75" s="20" t="s">
        <v>160</v>
      </c>
      <c r="B75" s="20" t="s">
        <v>161</v>
      </c>
      <c r="C75" s="20"/>
      <c r="D75" s="20"/>
      <c r="E75" s="20" t="s">
        <v>117</v>
      </c>
      <c r="F75" s="20"/>
      <c r="G75" s="21" t="n">
        <v>11.76</v>
      </c>
      <c r="H75" s="22"/>
      <c r="I75" s="23"/>
      <c r="J75" s="21" t="n">
        <f aca="false">ROUND(SUM(H75+I75),2)</f>
        <v>0</v>
      </c>
      <c r="K75" s="24"/>
      <c r="L75" s="21" t="n">
        <f aca="false">ROUND((K75+1)*J75,2)</f>
        <v>0</v>
      </c>
      <c r="M75" s="21" t="n">
        <f aca="false">ROUND(L75*G75,2)</f>
        <v>0</v>
      </c>
    </row>
    <row r="76" customFormat="false" ht="24.95" hidden="false" customHeight="true" outlineLevel="0" collapsed="false">
      <c r="A76" s="14" t="s">
        <v>162</v>
      </c>
      <c r="B76" s="14" t="s">
        <v>163</v>
      </c>
      <c r="C76" s="14"/>
      <c r="D76" s="14"/>
      <c r="E76" s="15"/>
      <c r="F76" s="15"/>
      <c r="G76" s="16"/>
      <c r="H76" s="26"/>
      <c r="I76" s="27"/>
      <c r="J76" s="28"/>
      <c r="K76" s="29"/>
      <c r="L76" s="28"/>
      <c r="M76" s="28" t="n">
        <f aca="false">SUM(M77)</f>
        <v>0</v>
      </c>
    </row>
    <row r="77" customFormat="false" ht="36.95" hidden="false" customHeight="true" outlineLevel="0" collapsed="false">
      <c r="A77" s="20" t="s">
        <v>164</v>
      </c>
      <c r="B77" s="20" t="s">
        <v>165</v>
      </c>
      <c r="C77" s="20"/>
      <c r="D77" s="20"/>
      <c r="E77" s="20" t="s">
        <v>130</v>
      </c>
      <c r="F77" s="20"/>
      <c r="G77" s="21" t="n">
        <v>1</v>
      </c>
      <c r="H77" s="22"/>
      <c r="I77" s="23"/>
      <c r="J77" s="21" t="n">
        <f aca="false">ROUND(SUM(H77+I77),2)</f>
        <v>0</v>
      </c>
      <c r="K77" s="24"/>
      <c r="L77" s="21" t="n">
        <f aca="false">ROUND((K77+1)*J77,2)</f>
        <v>0</v>
      </c>
      <c r="M77" s="21" t="n">
        <f aca="false">ROUND(L77*G77,2)</f>
        <v>0</v>
      </c>
    </row>
    <row r="78" customFormat="false" ht="24.95" hidden="false" customHeight="true" outlineLevel="0" collapsed="false">
      <c r="A78" s="14" t="s">
        <v>166</v>
      </c>
      <c r="B78" s="14" t="s">
        <v>167</v>
      </c>
      <c r="C78" s="14"/>
      <c r="D78" s="14"/>
      <c r="E78" s="15"/>
      <c r="F78" s="15"/>
      <c r="G78" s="16"/>
      <c r="H78" s="26"/>
      <c r="I78" s="27"/>
      <c r="J78" s="28"/>
      <c r="K78" s="29"/>
      <c r="L78" s="28"/>
      <c r="M78" s="28" t="n">
        <f aca="false">SUM(M79)</f>
        <v>0</v>
      </c>
    </row>
    <row r="79" customFormat="false" ht="36.95" hidden="false" customHeight="true" outlineLevel="0" collapsed="false">
      <c r="A79" s="20" t="s">
        <v>168</v>
      </c>
      <c r="B79" s="20" t="s">
        <v>169</v>
      </c>
      <c r="C79" s="20"/>
      <c r="D79" s="20"/>
      <c r="E79" s="20" t="s">
        <v>130</v>
      </c>
      <c r="F79" s="20"/>
      <c r="G79" s="21" t="n">
        <v>5</v>
      </c>
      <c r="H79" s="22"/>
      <c r="I79" s="23"/>
      <c r="J79" s="21" t="n">
        <f aca="false">ROUND(SUM(H79+I79),2)</f>
        <v>0</v>
      </c>
      <c r="K79" s="24"/>
      <c r="L79" s="21" t="n">
        <f aca="false">ROUND((K79+1)*J79,2)</f>
        <v>0</v>
      </c>
      <c r="M79" s="21" t="n">
        <f aca="false">ROUND(L79*G79,2)</f>
        <v>0</v>
      </c>
    </row>
    <row r="80" customFormat="false" ht="24.95" hidden="false" customHeight="true" outlineLevel="0" collapsed="false">
      <c r="A80" s="14" t="s">
        <v>170</v>
      </c>
      <c r="B80" s="14" t="s">
        <v>171</v>
      </c>
      <c r="C80" s="14"/>
      <c r="D80" s="14"/>
      <c r="E80" s="15"/>
      <c r="F80" s="15"/>
      <c r="G80" s="16"/>
      <c r="H80" s="26"/>
      <c r="I80" s="27"/>
      <c r="J80" s="28"/>
      <c r="K80" s="29"/>
      <c r="L80" s="28"/>
      <c r="M80" s="28" t="n">
        <f aca="false">SUM(M81)</f>
        <v>0</v>
      </c>
    </row>
    <row r="81" customFormat="false" ht="27" hidden="false" customHeight="true" outlineLevel="0" collapsed="false">
      <c r="A81" s="20" t="s">
        <v>172</v>
      </c>
      <c r="B81" s="20" t="s">
        <v>173</v>
      </c>
      <c r="C81" s="20"/>
      <c r="D81" s="20"/>
      <c r="E81" s="20" t="s">
        <v>47</v>
      </c>
      <c r="F81" s="20"/>
      <c r="G81" s="21" t="n">
        <v>1</v>
      </c>
      <c r="H81" s="22"/>
      <c r="I81" s="23"/>
      <c r="J81" s="21" t="n">
        <f aca="false">ROUND(SUM(H81+I81),2)</f>
        <v>0</v>
      </c>
      <c r="K81" s="24"/>
      <c r="L81" s="21" t="n">
        <f aca="false">ROUND((K81+1)*J81,2)</f>
        <v>0</v>
      </c>
      <c r="M81" s="21" t="n">
        <f aca="false">ROUND(L81*G81,2)</f>
        <v>0</v>
      </c>
    </row>
    <row r="82" customFormat="false" ht="24.95" hidden="false" customHeight="true" outlineLevel="0" collapsed="false">
      <c r="A82" s="14" t="s">
        <v>174</v>
      </c>
      <c r="B82" s="14" t="s">
        <v>175</v>
      </c>
      <c r="C82" s="14"/>
      <c r="D82" s="14"/>
      <c r="E82" s="15"/>
      <c r="F82" s="15"/>
      <c r="G82" s="16"/>
      <c r="H82" s="26"/>
      <c r="I82" s="27"/>
      <c r="J82" s="28"/>
      <c r="K82" s="29"/>
      <c r="L82" s="28"/>
      <c r="M82" s="28" t="n">
        <f aca="false">SUM(M83)</f>
        <v>0</v>
      </c>
    </row>
    <row r="83" customFormat="false" ht="36.95" hidden="false" customHeight="true" outlineLevel="0" collapsed="false">
      <c r="A83" s="20" t="s">
        <v>176</v>
      </c>
      <c r="B83" s="20" t="s">
        <v>177</v>
      </c>
      <c r="C83" s="20"/>
      <c r="D83" s="20"/>
      <c r="E83" s="20" t="s">
        <v>130</v>
      </c>
      <c r="F83" s="20"/>
      <c r="G83" s="21" t="n">
        <v>1</v>
      </c>
      <c r="H83" s="22"/>
      <c r="I83" s="23"/>
      <c r="J83" s="21" t="n">
        <f aca="false">ROUND(SUM(H83+I83),2)</f>
        <v>0</v>
      </c>
      <c r="K83" s="24"/>
      <c r="L83" s="21" t="n">
        <f aca="false">ROUND((K83+1)*J83,2)</f>
        <v>0</v>
      </c>
      <c r="M83" s="21" t="n">
        <f aca="false">ROUND(L83*G83,2)</f>
        <v>0</v>
      </c>
    </row>
    <row r="84" customFormat="false" ht="24.95" hidden="false" customHeight="true" outlineLevel="0" collapsed="false">
      <c r="A84" s="14" t="s">
        <v>178</v>
      </c>
      <c r="B84" s="14" t="s">
        <v>179</v>
      </c>
      <c r="C84" s="14"/>
      <c r="D84" s="14"/>
      <c r="E84" s="15"/>
      <c r="F84" s="15"/>
      <c r="G84" s="16"/>
      <c r="H84" s="26"/>
      <c r="I84" s="27"/>
      <c r="J84" s="28"/>
      <c r="K84" s="29"/>
      <c r="L84" s="28"/>
      <c r="M84" s="28" t="n">
        <f aca="false">SUM(M85)</f>
        <v>0</v>
      </c>
    </row>
    <row r="85" customFormat="false" ht="36.95" hidden="false" customHeight="true" outlineLevel="0" collapsed="false">
      <c r="A85" s="20" t="s">
        <v>180</v>
      </c>
      <c r="B85" s="20" t="s">
        <v>181</v>
      </c>
      <c r="C85" s="20"/>
      <c r="D85" s="20"/>
      <c r="E85" s="20" t="s">
        <v>130</v>
      </c>
      <c r="F85" s="20"/>
      <c r="G85" s="21" t="n">
        <v>1</v>
      </c>
      <c r="H85" s="22"/>
      <c r="I85" s="23"/>
      <c r="J85" s="21" t="n">
        <f aca="false">ROUND(SUM(H85+I85),2)</f>
        <v>0</v>
      </c>
      <c r="K85" s="24"/>
      <c r="L85" s="21" t="n">
        <f aca="false">ROUND((K85+1)*J85,2)</f>
        <v>0</v>
      </c>
      <c r="M85" s="21" t="n">
        <f aca="false">ROUND(L85*G85,2)</f>
        <v>0</v>
      </c>
    </row>
    <row r="86" customFormat="false" ht="24.95" hidden="false" customHeight="true" outlineLevel="0" collapsed="false">
      <c r="A86" s="14" t="s">
        <v>182</v>
      </c>
      <c r="B86" s="14" t="s">
        <v>183</v>
      </c>
      <c r="C86" s="14"/>
      <c r="D86" s="14"/>
      <c r="E86" s="15"/>
      <c r="F86" s="15"/>
      <c r="G86" s="16"/>
      <c r="H86" s="26"/>
      <c r="I86" s="27"/>
      <c r="J86" s="28"/>
      <c r="K86" s="29"/>
      <c r="L86" s="28"/>
      <c r="M86" s="28" t="n">
        <f aca="false">SUM(M87)</f>
        <v>0</v>
      </c>
    </row>
    <row r="87" customFormat="false" ht="36.95" hidden="false" customHeight="true" outlineLevel="0" collapsed="false">
      <c r="A87" s="20" t="s">
        <v>184</v>
      </c>
      <c r="B87" s="20" t="s">
        <v>185</v>
      </c>
      <c r="C87" s="20"/>
      <c r="D87" s="20"/>
      <c r="E87" s="20" t="s">
        <v>130</v>
      </c>
      <c r="F87" s="20"/>
      <c r="G87" s="21" t="n">
        <v>1</v>
      </c>
      <c r="H87" s="22"/>
      <c r="I87" s="23"/>
      <c r="J87" s="21" t="n">
        <f aca="false">ROUND(SUM(H87+I87),2)</f>
        <v>0</v>
      </c>
      <c r="K87" s="24"/>
      <c r="L87" s="21" t="n">
        <f aca="false">ROUND((K87+1)*J87,2)</f>
        <v>0</v>
      </c>
      <c r="M87" s="21" t="n">
        <f aca="false">ROUND(L87*G87,2)</f>
        <v>0</v>
      </c>
    </row>
    <row r="88" customFormat="false" ht="24.95" hidden="false" customHeight="true" outlineLevel="0" collapsed="false">
      <c r="A88" s="14" t="s">
        <v>186</v>
      </c>
      <c r="B88" s="14" t="s">
        <v>187</v>
      </c>
      <c r="C88" s="14"/>
      <c r="D88" s="14"/>
      <c r="E88" s="15"/>
      <c r="F88" s="15"/>
      <c r="G88" s="16"/>
      <c r="H88" s="26"/>
      <c r="I88" s="27"/>
      <c r="J88" s="28"/>
      <c r="K88" s="29"/>
      <c r="L88" s="28"/>
      <c r="M88" s="28" t="n">
        <f aca="false">SUM(M89)</f>
        <v>0</v>
      </c>
    </row>
    <row r="89" customFormat="false" ht="36.95" hidden="false" customHeight="true" outlineLevel="0" collapsed="false">
      <c r="A89" s="20" t="s">
        <v>188</v>
      </c>
      <c r="B89" s="20" t="s">
        <v>189</v>
      </c>
      <c r="C89" s="20"/>
      <c r="D89" s="20"/>
      <c r="E89" s="20" t="s">
        <v>130</v>
      </c>
      <c r="F89" s="20"/>
      <c r="G89" s="21" t="n">
        <v>11</v>
      </c>
      <c r="H89" s="22"/>
      <c r="I89" s="23"/>
      <c r="J89" s="21" t="n">
        <f aca="false">ROUND(SUM(H89+I89),2)</f>
        <v>0</v>
      </c>
      <c r="K89" s="24"/>
      <c r="L89" s="21" t="n">
        <f aca="false">ROUND((K89+1)*J89,2)</f>
        <v>0</v>
      </c>
      <c r="M89" s="21" t="n">
        <f aca="false">ROUND(L89*G89,2)</f>
        <v>0</v>
      </c>
    </row>
    <row r="90" customFormat="false" ht="24.95" hidden="false" customHeight="true" outlineLevel="0" collapsed="false">
      <c r="A90" s="14" t="s">
        <v>190</v>
      </c>
      <c r="B90" s="14" t="s">
        <v>191</v>
      </c>
      <c r="C90" s="14"/>
      <c r="D90" s="14"/>
      <c r="E90" s="15"/>
      <c r="F90" s="15"/>
      <c r="G90" s="16"/>
      <c r="H90" s="26"/>
      <c r="I90" s="27"/>
      <c r="J90" s="28"/>
      <c r="K90" s="29"/>
      <c r="L90" s="28"/>
      <c r="M90" s="28" t="n">
        <f aca="false">SUM(M91:M93)</f>
        <v>0</v>
      </c>
    </row>
    <row r="91" customFormat="false" ht="36.95" hidden="false" customHeight="true" outlineLevel="0" collapsed="false">
      <c r="A91" s="20" t="s">
        <v>192</v>
      </c>
      <c r="B91" s="20" t="s">
        <v>193</v>
      </c>
      <c r="C91" s="20"/>
      <c r="D91" s="20"/>
      <c r="E91" s="20" t="s">
        <v>130</v>
      </c>
      <c r="F91" s="20"/>
      <c r="G91" s="21" t="n">
        <v>1</v>
      </c>
      <c r="H91" s="22"/>
      <c r="I91" s="23"/>
      <c r="J91" s="21" t="n">
        <f aca="false">ROUND(SUM(H91+I91),2)</f>
        <v>0</v>
      </c>
      <c r="K91" s="24"/>
      <c r="L91" s="21" t="n">
        <f aca="false">ROUND((K91+1)*J91,2)</f>
        <v>0</v>
      </c>
      <c r="M91" s="21" t="n">
        <f aca="false">ROUND(L91*G91,2)</f>
        <v>0</v>
      </c>
    </row>
    <row r="92" customFormat="false" ht="36.95" hidden="false" customHeight="true" outlineLevel="0" collapsed="false">
      <c r="A92" s="20" t="s">
        <v>194</v>
      </c>
      <c r="B92" s="20" t="s">
        <v>195</v>
      </c>
      <c r="C92" s="20"/>
      <c r="D92" s="20"/>
      <c r="E92" s="20" t="s">
        <v>130</v>
      </c>
      <c r="F92" s="20"/>
      <c r="G92" s="21" t="n">
        <v>2</v>
      </c>
      <c r="H92" s="22"/>
      <c r="I92" s="23"/>
      <c r="J92" s="21" t="n">
        <f aca="false">ROUND(SUM(H92+I92),2)</f>
        <v>0</v>
      </c>
      <c r="K92" s="24"/>
      <c r="L92" s="21" t="n">
        <f aca="false">ROUND((K92+1)*J92,2)</f>
        <v>0</v>
      </c>
      <c r="M92" s="21" t="n">
        <f aca="false">ROUND(L92*G92,2)</f>
        <v>0</v>
      </c>
    </row>
    <row r="93" customFormat="false" ht="36.95" hidden="false" customHeight="true" outlineLevel="0" collapsed="false">
      <c r="A93" s="20" t="s">
        <v>196</v>
      </c>
      <c r="B93" s="20" t="s">
        <v>197</v>
      </c>
      <c r="C93" s="20"/>
      <c r="D93" s="20"/>
      <c r="E93" s="20" t="s">
        <v>130</v>
      </c>
      <c r="F93" s="20"/>
      <c r="G93" s="21" t="n">
        <v>1</v>
      </c>
      <c r="H93" s="22"/>
      <c r="I93" s="23"/>
      <c r="J93" s="21" t="n">
        <f aca="false">ROUND(SUM(H93+I93),2)</f>
        <v>0</v>
      </c>
      <c r="K93" s="24"/>
      <c r="L93" s="21" t="n">
        <f aca="false">ROUND((K93+1)*J93,2)</f>
        <v>0</v>
      </c>
      <c r="M93" s="21" t="n">
        <f aca="false">ROUND(L93*G93,2)</f>
        <v>0</v>
      </c>
    </row>
    <row r="94" customFormat="false" ht="24.95" hidden="false" customHeight="true" outlineLevel="0" collapsed="false">
      <c r="A94" s="9" t="s">
        <v>198</v>
      </c>
      <c r="B94" s="9" t="s">
        <v>199</v>
      </c>
      <c r="C94" s="9"/>
      <c r="D94" s="9"/>
      <c r="E94" s="10"/>
      <c r="F94" s="10"/>
      <c r="G94" s="11"/>
      <c r="H94" s="30"/>
      <c r="I94" s="31"/>
      <c r="J94" s="13"/>
      <c r="K94" s="32"/>
      <c r="L94" s="13"/>
      <c r="M94" s="13" t="n">
        <f aca="false">SUM(M95+M99+M101+M103+M105)</f>
        <v>0</v>
      </c>
    </row>
    <row r="95" customFormat="false" ht="24.95" hidden="false" customHeight="true" outlineLevel="0" collapsed="false">
      <c r="A95" s="14" t="s">
        <v>200</v>
      </c>
      <c r="B95" s="14" t="s">
        <v>201</v>
      </c>
      <c r="C95" s="14"/>
      <c r="D95" s="14"/>
      <c r="E95" s="15"/>
      <c r="F95" s="15"/>
      <c r="G95" s="16"/>
      <c r="H95" s="26"/>
      <c r="I95" s="27"/>
      <c r="J95" s="28"/>
      <c r="K95" s="29"/>
      <c r="L95" s="28"/>
      <c r="M95" s="28" t="n">
        <f aca="false">SUM(M96:M98)</f>
        <v>0</v>
      </c>
    </row>
    <row r="96" customFormat="false" ht="27" hidden="false" customHeight="true" outlineLevel="0" collapsed="false">
      <c r="A96" s="20" t="s">
        <v>202</v>
      </c>
      <c r="B96" s="20" t="s">
        <v>203</v>
      </c>
      <c r="C96" s="20"/>
      <c r="D96" s="20"/>
      <c r="E96" s="20" t="s">
        <v>24</v>
      </c>
      <c r="F96" s="20"/>
      <c r="G96" s="21" t="n">
        <v>19.94</v>
      </c>
      <c r="H96" s="22"/>
      <c r="I96" s="23"/>
      <c r="J96" s="21" t="n">
        <f aca="false">ROUND(SUM(H96+I96),2)</f>
        <v>0</v>
      </c>
      <c r="K96" s="24"/>
      <c r="L96" s="21" t="n">
        <f aca="false">ROUND((K96+1)*J96,2)</f>
        <v>0</v>
      </c>
      <c r="M96" s="21" t="n">
        <f aca="false">ROUND(L96*G96,2)</f>
        <v>0</v>
      </c>
    </row>
    <row r="97" customFormat="false" ht="27" hidden="false" customHeight="true" outlineLevel="0" collapsed="false">
      <c r="A97" s="20" t="s">
        <v>204</v>
      </c>
      <c r="B97" s="20" t="s">
        <v>205</v>
      </c>
      <c r="C97" s="20"/>
      <c r="D97" s="20"/>
      <c r="E97" s="20" t="s">
        <v>24</v>
      </c>
      <c r="F97" s="20"/>
      <c r="G97" s="21" t="n">
        <v>30.78</v>
      </c>
      <c r="H97" s="22"/>
      <c r="I97" s="23"/>
      <c r="J97" s="21" t="n">
        <f aca="false">ROUND(SUM(H97+I97),2)</f>
        <v>0</v>
      </c>
      <c r="K97" s="24"/>
      <c r="L97" s="21" t="n">
        <f aca="false">ROUND((K97+1)*J97,2)</f>
        <v>0</v>
      </c>
      <c r="M97" s="21" t="n">
        <f aca="false">ROUND(L97*G97,2)</f>
        <v>0</v>
      </c>
    </row>
    <row r="98" customFormat="false" ht="36.95" hidden="false" customHeight="true" outlineLevel="0" collapsed="false">
      <c r="A98" s="20" t="s">
        <v>206</v>
      </c>
      <c r="B98" s="20" t="s">
        <v>207</v>
      </c>
      <c r="C98" s="20"/>
      <c r="D98" s="20"/>
      <c r="E98" s="20" t="s">
        <v>117</v>
      </c>
      <c r="F98" s="20"/>
      <c r="G98" s="21" t="n">
        <v>10.8</v>
      </c>
      <c r="H98" s="22"/>
      <c r="I98" s="23"/>
      <c r="J98" s="21" t="n">
        <f aca="false">ROUND(SUM(H98+I98),2)</f>
        <v>0</v>
      </c>
      <c r="K98" s="24"/>
      <c r="L98" s="21" t="n">
        <f aca="false">ROUND((K98+1)*J98,2)</f>
        <v>0</v>
      </c>
      <c r="M98" s="21" t="n">
        <f aca="false">ROUND(L98*G98,2)</f>
        <v>0</v>
      </c>
    </row>
    <row r="99" customFormat="false" ht="24.95" hidden="false" customHeight="true" outlineLevel="0" collapsed="false">
      <c r="A99" s="14" t="s">
        <v>208</v>
      </c>
      <c r="B99" s="14" t="s">
        <v>209</v>
      </c>
      <c r="C99" s="14"/>
      <c r="D99" s="14"/>
      <c r="E99" s="15"/>
      <c r="F99" s="15"/>
      <c r="G99" s="16"/>
      <c r="H99" s="26"/>
      <c r="I99" s="27"/>
      <c r="J99" s="28"/>
      <c r="K99" s="29"/>
      <c r="L99" s="28"/>
      <c r="M99" s="28" t="n">
        <f aca="false">SUM(M100)</f>
        <v>0</v>
      </c>
    </row>
    <row r="100" customFormat="false" ht="36.95" hidden="false" customHeight="true" outlineLevel="0" collapsed="false">
      <c r="A100" s="20" t="s">
        <v>210</v>
      </c>
      <c r="B100" s="20" t="s">
        <v>207</v>
      </c>
      <c r="C100" s="20"/>
      <c r="D100" s="20"/>
      <c r="E100" s="20" t="s">
        <v>117</v>
      </c>
      <c r="F100" s="20"/>
      <c r="G100" s="21" t="n">
        <v>12.24</v>
      </c>
      <c r="H100" s="22"/>
      <c r="I100" s="23"/>
      <c r="J100" s="21" t="n">
        <f aca="false">ROUND(SUM(H100+I100),2)</f>
        <v>0</v>
      </c>
      <c r="K100" s="24"/>
      <c r="L100" s="21" t="n">
        <f aca="false">ROUND((K100+1)*J100,2)</f>
        <v>0</v>
      </c>
      <c r="M100" s="21" t="n">
        <f aca="false">ROUND(L100*G100,2)</f>
        <v>0</v>
      </c>
    </row>
    <row r="101" customFormat="false" ht="24.95" hidden="false" customHeight="true" outlineLevel="0" collapsed="false">
      <c r="A101" s="14" t="s">
        <v>211</v>
      </c>
      <c r="B101" s="14" t="s">
        <v>212</v>
      </c>
      <c r="C101" s="14"/>
      <c r="D101" s="14"/>
      <c r="E101" s="15"/>
      <c r="F101" s="15"/>
      <c r="G101" s="16"/>
      <c r="H101" s="26"/>
      <c r="I101" s="27"/>
      <c r="J101" s="28"/>
      <c r="K101" s="29"/>
      <c r="L101" s="28"/>
      <c r="M101" s="28" t="n">
        <f aca="false">SUM(M102)</f>
        <v>0</v>
      </c>
    </row>
    <row r="102" customFormat="false" ht="27" hidden="false" customHeight="true" outlineLevel="0" collapsed="false">
      <c r="A102" s="20" t="s">
        <v>213</v>
      </c>
      <c r="B102" s="20" t="s">
        <v>214</v>
      </c>
      <c r="C102" s="20"/>
      <c r="D102" s="20"/>
      <c r="E102" s="20" t="s">
        <v>24</v>
      </c>
      <c r="F102" s="20"/>
      <c r="G102" s="21" t="n">
        <v>2.88</v>
      </c>
      <c r="H102" s="22"/>
      <c r="I102" s="23"/>
      <c r="J102" s="21" t="n">
        <f aca="false">ROUND(SUM(H102+I102),2)</f>
        <v>0</v>
      </c>
      <c r="K102" s="24"/>
      <c r="L102" s="21" t="n">
        <f aca="false">ROUND((K102+1)*J102,2)</f>
        <v>0</v>
      </c>
      <c r="M102" s="21" t="n">
        <f aca="false">ROUND(L102*G102,2)</f>
        <v>0</v>
      </c>
    </row>
    <row r="103" customFormat="false" ht="24.95" hidden="false" customHeight="true" outlineLevel="0" collapsed="false">
      <c r="A103" s="14" t="s">
        <v>215</v>
      </c>
      <c r="B103" s="14" t="s">
        <v>216</v>
      </c>
      <c r="C103" s="14"/>
      <c r="D103" s="14"/>
      <c r="E103" s="15"/>
      <c r="F103" s="15"/>
      <c r="G103" s="16"/>
      <c r="H103" s="26"/>
      <c r="I103" s="27"/>
      <c r="J103" s="28"/>
      <c r="K103" s="29"/>
      <c r="L103" s="28"/>
      <c r="M103" s="28" t="n">
        <f aca="false">SUM(M104)</f>
        <v>0</v>
      </c>
    </row>
    <row r="104" customFormat="false" ht="27" hidden="false" customHeight="true" outlineLevel="0" collapsed="false">
      <c r="A104" s="20" t="s">
        <v>217</v>
      </c>
      <c r="B104" s="20" t="s">
        <v>218</v>
      </c>
      <c r="C104" s="20"/>
      <c r="D104" s="20"/>
      <c r="E104" s="20" t="s">
        <v>24</v>
      </c>
      <c r="F104" s="20"/>
      <c r="G104" s="21" t="n">
        <v>0.9</v>
      </c>
      <c r="H104" s="22"/>
      <c r="I104" s="23"/>
      <c r="J104" s="21" t="n">
        <f aca="false">ROUND(SUM(H104+I104),2)</f>
        <v>0</v>
      </c>
      <c r="K104" s="24"/>
      <c r="L104" s="21" t="n">
        <f aca="false">ROUND((K104+1)*J104,2)</f>
        <v>0</v>
      </c>
      <c r="M104" s="21" t="n">
        <f aca="false">ROUND(L104*G104,2)</f>
        <v>0</v>
      </c>
    </row>
    <row r="105" customFormat="false" ht="24.95" hidden="false" customHeight="true" outlineLevel="0" collapsed="false">
      <c r="A105" s="14" t="s">
        <v>219</v>
      </c>
      <c r="B105" s="14" t="s">
        <v>220</v>
      </c>
      <c r="C105" s="14"/>
      <c r="D105" s="14"/>
      <c r="E105" s="15"/>
      <c r="F105" s="15"/>
      <c r="G105" s="16"/>
      <c r="H105" s="26"/>
      <c r="I105" s="27"/>
      <c r="J105" s="28"/>
      <c r="K105" s="29"/>
      <c r="L105" s="28"/>
      <c r="M105" s="28" t="n">
        <f aca="false">SUM(M106)</f>
        <v>0</v>
      </c>
    </row>
    <row r="106" customFormat="false" ht="36.95" hidden="false" customHeight="true" outlineLevel="0" collapsed="false">
      <c r="A106" s="20" t="s">
        <v>221</v>
      </c>
      <c r="B106" s="20" t="s">
        <v>222</v>
      </c>
      <c r="C106" s="20"/>
      <c r="D106" s="20"/>
      <c r="E106" s="20" t="s">
        <v>40</v>
      </c>
      <c r="F106" s="20"/>
      <c r="G106" s="21" t="n">
        <v>2</v>
      </c>
      <c r="H106" s="22"/>
      <c r="I106" s="23"/>
      <c r="J106" s="21" t="n">
        <f aca="false">ROUND(SUM(H106+I106),2)</f>
        <v>0</v>
      </c>
      <c r="K106" s="24"/>
      <c r="L106" s="21" t="n">
        <f aca="false">ROUND((K106+1)*J106,2)</f>
        <v>0</v>
      </c>
      <c r="M106" s="21" t="n">
        <f aca="false">ROUND(L106*G106,2)</f>
        <v>0</v>
      </c>
    </row>
    <row r="107" customFormat="false" ht="24.95" hidden="false" customHeight="true" outlineLevel="0" collapsed="false">
      <c r="A107" s="9" t="s">
        <v>223</v>
      </c>
      <c r="B107" s="9" t="s">
        <v>224</v>
      </c>
      <c r="C107" s="9"/>
      <c r="D107" s="9"/>
      <c r="E107" s="10"/>
      <c r="F107" s="10"/>
      <c r="G107" s="11"/>
      <c r="H107" s="30"/>
      <c r="I107" s="31"/>
      <c r="J107" s="13"/>
      <c r="K107" s="32"/>
      <c r="L107" s="13"/>
      <c r="M107" s="13" t="n">
        <f aca="false">SUM(M108+M112)</f>
        <v>0</v>
      </c>
    </row>
    <row r="108" customFormat="false" ht="24.95" hidden="false" customHeight="true" outlineLevel="0" collapsed="false">
      <c r="A108" s="14" t="s">
        <v>225</v>
      </c>
      <c r="B108" s="14" t="s">
        <v>226</v>
      </c>
      <c r="C108" s="14"/>
      <c r="D108" s="14"/>
      <c r="E108" s="15"/>
      <c r="F108" s="15"/>
      <c r="G108" s="16"/>
      <c r="H108" s="26"/>
      <c r="I108" s="27"/>
      <c r="J108" s="28"/>
      <c r="K108" s="29"/>
      <c r="L108" s="28"/>
      <c r="M108" s="28" t="n">
        <f aca="false">SUM(M109:M111)</f>
        <v>0</v>
      </c>
    </row>
    <row r="109" customFormat="false" ht="36.95" hidden="false" customHeight="true" outlineLevel="0" collapsed="false">
      <c r="A109" s="20" t="s">
        <v>227</v>
      </c>
      <c r="B109" s="20" t="s">
        <v>228</v>
      </c>
      <c r="C109" s="20"/>
      <c r="D109" s="20"/>
      <c r="E109" s="20" t="s">
        <v>59</v>
      </c>
      <c r="F109" s="20"/>
      <c r="G109" s="21" t="n">
        <v>17.8</v>
      </c>
      <c r="H109" s="22"/>
      <c r="I109" s="23"/>
      <c r="J109" s="21" t="n">
        <f aca="false">ROUND(SUM(H109+I109),2)</f>
        <v>0</v>
      </c>
      <c r="K109" s="24"/>
      <c r="L109" s="21" t="n">
        <f aca="false">ROUND((K109+1)*J109,2)</f>
        <v>0</v>
      </c>
      <c r="M109" s="21" t="n">
        <f aca="false">ROUND(L109*G109,2)</f>
        <v>0</v>
      </c>
    </row>
    <row r="110" customFormat="false" ht="27" hidden="false" customHeight="true" outlineLevel="0" collapsed="false">
      <c r="A110" s="20" t="s">
        <v>229</v>
      </c>
      <c r="B110" s="20" t="s">
        <v>230</v>
      </c>
      <c r="C110" s="20"/>
      <c r="D110" s="20"/>
      <c r="E110" s="20" t="s">
        <v>24</v>
      </c>
      <c r="F110" s="20"/>
      <c r="G110" s="21" t="n">
        <v>178</v>
      </c>
      <c r="H110" s="22"/>
      <c r="I110" s="23"/>
      <c r="J110" s="21" t="n">
        <f aca="false">ROUND(SUM(H110+I110),2)</f>
        <v>0</v>
      </c>
      <c r="K110" s="24"/>
      <c r="L110" s="21" t="n">
        <f aca="false">ROUND((K110+1)*J110,2)</f>
        <v>0</v>
      </c>
      <c r="M110" s="21" t="n">
        <f aca="false">ROUND(L110*G110,2)</f>
        <v>0</v>
      </c>
    </row>
    <row r="111" customFormat="false" ht="27" hidden="false" customHeight="true" outlineLevel="0" collapsed="false">
      <c r="A111" s="20" t="s">
        <v>231</v>
      </c>
      <c r="B111" s="20" t="s">
        <v>232</v>
      </c>
      <c r="C111" s="20"/>
      <c r="D111" s="20"/>
      <c r="E111" s="20" t="s">
        <v>24</v>
      </c>
      <c r="F111" s="20"/>
      <c r="G111" s="21" t="n">
        <v>386.45</v>
      </c>
      <c r="H111" s="22"/>
      <c r="I111" s="23"/>
      <c r="J111" s="21" t="n">
        <f aca="false">ROUND(SUM(H111+I111),2)</f>
        <v>0</v>
      </c>
      <c r="K111" s="24"/>
      <c r="L111" s="21" t="n">
        <f aca="false">ROUND((K111+1)*J111,2)</f>
        <v>0</v>
      </c>
      <c r="M111" s="21" t="n">
        <f aca="false">ROUND(L111*G111,2)</f>
        <v>0</v>
      </c>
    </row>
    <row r="112" customFormat="false" ht="24.95" hidden="false" customHeight="true" outlineLevel="0" collapsed="false">
      <c r="A112" s="14" t="s">
        <v>233</v>
      </c>
      <c r="B112" s="33" t="s">
        <v>234</v>
      </c>
      <c r="C112" s="33"/>
      <c r="D112" s="33"/>
      <c r="E112" s="15"/>
      <c r="F112" s="15"/>
      <c r="G112" s="16"/>
      <c r="H112" s="26"/>
      <c r="I112" s="27"/>
      <c r="J112" s="28"/>
      <c r="K112" s="29"/>
      <c r="L112" s="28"/>
      <c r="M112" s="28" t="n">
        <f aca="false">SUM(M113:M117)</f>
        <v>0</v>
      </c>
    </row>
    <row r="113" customFormat="false" ht="36.95" hidden="false" customHeight="true" outlineLevel="0" collapsed="false">
      <c r="A113" s="20" t="s">
        <v>235</v>
      </c>
      <c r="B113" s="20" t="s">
        <v>236</v>
      </c>
      <c r="C113" s="20"/>
      <c r="D113" s="20"/>
      <c r="E113" s="20" t="s">
        <v>40</v>
      </c>
      <c r="F113" s="20"/>
      <c r="G113" s="21" t="n">
        <v>233.15</v>
      </c>
      <c r="H113" s="22"/>
      <c r="I113" s="23"/>
      <c r="J113" s="21" t="n">
        <f aca="false">ROUND(SUM(H113+I113),2)</f>
        <v>0</v>
      </c>
      <c r="K113" s="24"/>
      <c r="L113" s="21" t="n">
        <f aca="false">ROUND((K113+1)*J113,2)</f>
        <v>0</v>
      </c>
      <c r="M113" s="21" t="n">
        <f aca="false">ROUND(L113*G113,2)</f>
        <v>0</v>
      </c>
    </row>
    <row r="114" customFormat="false" ht="35.25" hidden="false" customHeight="true" outlineLevel="0" collapsed="false">
      <c r="A114" s="20" t="s">
        <v>237</v>
      </c>
      <c r="B114" s="20" t="s">
        <v>238</v>
      </c>
      <c r="C114" s="20"/>
      <c r="D114" s="20"/>
      <c r="E114" s="20" t="s">
        <v>102</v>
      </c>
      <c r="F114" s="20"/>
      <c r="G114" s="21" t="n">
        <v>113.5</v>
      </c>
      <c r="H114" s="22"/>
      <c r="I114" s="23"/>
      <c r="J114" s="21" t="n">
        <f aca="false">ROUND(SUM(H114+I114),2)</f>
        <v>0</v>
      </c>
      <c r="K114" s="24"/>
      <c r="L114" s="21" t="n">
        <f aca="false">ROUND((K114+1)*J114,2)</f>
        <v>0</v>
      </c>
      <c r="M114" s="21" t="n">
        <f aca="false">ROUND(L114*G114,2)</f>
        <v>0</v>
      </c>
    </row>
    <row r="115" customFormat="false" ht="55.5" hidden="false" customHeight="true" outlineLevel="0" collapsed="false">
      <c r="A115" s="20" t="s">
        <v>239</v>
      </c>
      <c r="B115" s="20" t="s">
        <v>240</v>
      </c>
      <c r="C115" s="20"/>
      <c r="D115" s="20"/>
      <c r="E115" s="20" t="s">
        <v>24</v>
      </c>
      <c r="F115" s="20"/>
      <c r="G115" s="21" t="n">
        <v>722.57</v>
      </c>
      <c r="H115" s="22"/>
      <c r="I115" s="23"/>
      <c r="J115" s="21" t="n">
        <f aca="false">ROUND(SUM(H115+I115),2)</f>
        <v>0</v>
      </c>
      <c r="K115" s="24"/>
      <c r="L115" s="21" t="n">
        <f aca="false">ROUND((K115+1)*J115,2)</f>
        <v>0</v>
      </c>
      <c r="M115" s="21" t="n">
        <f aca="false">ROUND(L115*G115,2)</f>
        <v>0</v>
      </c>
    </row>
    <row r="116" customFormat="false" ht="36.95" hidden="false" customHeight="true" outlineLevel="0" collapsed="false">
      <c r="A116" s="20" t="s">
        <v>241</v>
      </c>
      <c r="B116" s="20" t="s">
        <v>242</v>
      </c>
      <c r="C116" s="20"/>
      <c r="D116" s="20"/>
      <c r="E116" s="20" t="s">
        <v>40</v>
      </c>
      <c r="F116" s="20"/>
      <c r="G116" s="21" t="n">
        <v>194.55</v>
      </c>
      <c r="H116" s="22"/>
      <c r="I116" s="23"/>
      <c r="J116" s="21" t="n">
        <f aca="false">ROUND(SUM(H116+I116),2)</f>
        <v>0</v>
      </c>
      <c r="K116" s="24"/>
      <c r="L116" s="21" t="n">
        <f aca="false">ROUND((K116+1)*J116,2)</f>
        <v>0</v>
      </c>
      <c r="M116" s="21" t="n">
        <f aca="false">ROUND(L116*G116,2)</f>
        <v>0</v>
      </c>
    </row>
    <row r="117" customFormat="false" ht="27" hidden="false" customHeight="true" outlineLevel="0" collapsed="false">
      <c r="A117" s="20" t="s">
        <v>243</v>
      </c>
      <c r="B117" s="20" t="s">
        <v>244</v>
      </c>
      <c r="C117" s="20"/>
      <c r="D117" s="20"/>
      <c r="E117" s="20" t="s">
        <v>24</v>
      </c>
      <c r="F117" s="20"/>
      <c r="G117" s="21" t="n">
        <v>38.93</v>
      </c>
      <c r="H117" s="22"/>
      <c r="I117" s="23"/>
      <c r="J117" s="21" t="n">
        <f aca="false">ROUND(SUM(H117+I117),2)</f>
        <v>0</v>
      </c>
      <c r="K117" s="24"/>
      <c r="L117" s="21" t="n">
        <f aca="false">ROUND((K117+1)*J117,2)</f>
        <v>0</v>
      </c>
      <c r="M117" s="21" t="n">
        <f aca="false">ROUND(L117*G117,2)</f>
        <v>0</v>
      </c>
    </row>
    <row r="118" customFormat="false" ht="24.95" hidden="false" customHeight="true" outlineLevel="0" collapsed="false">
      <c r="A118" s="9" t="s">
        <v>245</v>
      </c>
      <c r="B118" s="9" t="s">
        <v>246</v>
      </c>
      <c r="C118" s="9"/>
      <c r="D118" s="9"/>
      <c r="E118" s="10"/>
      <c r="F118" s="10"/>
      <c r="G118" s="11"/>
      <c r="H118" s="30"/>
      <c r="I118" s="31"/>
      <c r="J118" s="13"/>
      <c r="K118" s="32"/>
      <c r="L118" s="13"/>
      <c r="M118" s="13" t="n">
        <f aca="false">SUM(M119+M121+M123+M125+M130+M135+M139+M141)</f>
        <v>0</v>
      </c>
    </row>
    <row r="119" customFormat="false" ht="24.95" hidden="false" customHeight="true" outlineLevel="0" collapsed="false">
      <c r="A119" s="14" t="s">
        <v>247</v>
      </c>
      <c r="B119" s="14" t="s">
        <v>248</v>
      </c>
      <c r="C119" s="14"/>
      <c r="D119" s="14"/>
      <c r="E119" s="15"/>
      <c r="F119" s="15"/>
      <c r="G119" s="16"/>
      <c r="H119" s="26"/>
      <c r="I119" s="27"/>
      <c r="J119" s="28"/>
      <c r="K119" s="29"/>
      <c r="L119" s="28"/>
      <c r="M119" s="28" t="n">
        <f aca="false">SUM(M120)</f>
        <v>0</v>
      </c>
    </row>
    <row r="120" customFormat="false" ht="42.75" hidden="false" customHeight="true" outlineLevel="0" collapsed="false">
      <c r="A120" s="20" t="s">
        <v>249</v>
      </c>
      <c r="B120" s="20" t="s">
        <v>250</v>
      </c>
      <c r="C120" s="20"/>
      <c r="D120" s="20"/>
      <c r="E120" s="20" t="s">
        <v>24</v>
      </c>
      <c r="F120" s="20"/>
      <c r="G120" s="21" t="n">
        <v>112.3</v>
      </c>
      <c r="H120" s="22"/>
      <c r="I120" s="23"/>
      <c r="J120" s="21" t="n">
        <f aca="false">ROUND(SUM(H120+I120),2)</f>
        <v>0</v>
      </c>
      <c r="K120" s="24"/>
      <c r="L120" s="21" t="n">
        <f aca="false">ROUND((K120+1)*J120,2)</f>
        <v>0</v>
      </c>
      <c r="M120" s="21" t="n">
        <f aca="false">ROUND(L120*G120,2)</f>
        <v>0</v>
      </c>
    </row>
    <row r="121" customFormat="false" ht="24.95" hidden="false" customHeight="true" outlineLevel="0" collapsed="false">
      <c r="A121" s="14" t="s">
        <v>251</v>
      </c>
      <c r="B121" s="14" t="s">
        <v>252</v>
      </c>
      <c r="C121" s="14"/>
      <c r="D121" s="14"/>
      <c r="E121" s="15"/>
      <c r="F121" s="15"/>
      <c r="G121" s="16"/>
      <c r="H121" s="26"/>
      <c r="I121" s="27"/>
      <c r="J121" s="28"/>
      <c r="K121" s="29"/>
      <c r="L121" s="28"/>
      <c r="M121" s="28" t="n">
        <f aca="false">SUM(M122)</f>
        <v>0</v>
      </c>
    </row>
    <row r="122" customFormat="false" ht="36.95" hidden="false" customHeight="true" outlineLevel="0" collapsed="false">
      <c r="A122" s="20" t="s">
        <v>253</v>
      </c>
      <c r="B122" s="20" t="s">
        <v>254</v>
      </c>
      <c r="C122" s="20"/>
      <c r="D122" s="20"/>
      <c r="E122" s="20" t="s">
        <v>40</v>
      </c>
      <c r="F122" s="20"/>
      <c r="G122" s="21" t="n">
        <v>19</v>
      </c>
      <c r="H122" s="22"/>
      <c r="I122" s="23"/>
      <c r="J122" s="21" t="n">
        <f aca="false">ROUND(SUM(H122+I122),2)</f>
        <v>0</v>
      </c>
      <c r="K122" s="24"/>
      <c r="L122" s="21" t="n">
        <f aca="false">ROUND((K122+1)*J122,2)</f>
        <v>0</v>
      </c>
      <c r="M122" s="21" t="n">
        <f aca="false">ROUND(L122*G122,2)</f>
        <v>0</v>
      </c>
    </row>
    <row r="123" customFormat="false" ht="24.95" hidden="false" customHeight="true" outlineLevel="0" collapsed="false">
      <c r="A123" s="14" t="s">
        <v>255</v>
      </c>
      <c r="B123" s="14" t="s">
        <v>256</v>
      </c>
      <c r="C123" s="14"/>
      <c r="D123" s="14"/>
      <c r="E123" s="15"/>
      <c r="F123" s="15"/>
      <c r="G123" s="16"/>
      <c r="H123" s="26"/>
      <c r="I123" s="27"/>
      <c r="J123" s="28"/>
      <c r="K123" s="29"/>
      <c r="L123" s="28"/>
      <c r="M123" s="28" t="n">
        <f aca="false">SUM(M124)</f>
        <v>0</v>
      </c>
    </row>
    <row r="124" customFormat="false" ht="43.5" hidden="false" customHeight="true" outlineLevel="0" collapsed="false">
      <c r="A124" s="20" t="s">
        <v>257</v>
      </c>
      <c r="B124" s="20" t="s">
        <v>258</v>
      </c>
      <c r="C124" s="20"/>
      <c r="D124" s="20"/>
      <c r="E124" s="20" t="s">
        <v>24</v>
      </c>
      <c r="F124" s="20"/>
      <c r="G124" s="21" t="n">
        <v>112.3</v>
      </c>
      <c r="H124" s="22"/>
      <c r="I124" s="23"/>
      <c r="J124" s="21" t="n">
        <f aca="false">ROUND(SUM(H124+I124),2)</f>
        <v>0</v>
      </c>
      <c r="K124" s="24"/>
      <c r="L124" s="21" t="n">
        <f aca="false">ROUND((K124+1)*J124,2)</f>
        <v>0</v>
      </c>
      <c r="M124" s="21" t="n">
        <f aca="false">ROUND(L124*G124,2)</f>
        <v>0</v>
      </c>
    </row>
    <row r="125" customFormat="false" ht="24.95" hidden="false" customHeight="true" outlineLevel="0" collapsed="false">
      <c r="A125" s="14" t="s">
        <v>259</v>
      </c>
      <c r="B125" s="14" t="s">
        <v>260</v>
      </c>
      <c r="C125" s="14"/>
      <c r="D125" s="14"/>
      <c r="E125" s="15"/>
      <c r="F125" s="15"/>
      <c r="G125" s="16"/>
      <c r="H125" s="26"/>
      <c r="I125" s="27"/>
      <c r="J125" s="28"/>
      <c r="K125" s="29"/>
      <c r="L125" s="28"/>
      <c r="M125" s="28" t="n">
        <f aca="false">SUM(M126:M129)</f>
        <v>0</v>
      </c>
    </row>
    <row r="126" customFormat="false" ht="27" hidden="false" customHeight="true" outlineLevel="0" collapsed="false">
      <c r="A126" s="20" t="s">
        <v>261</v>
      </c>
      <c r="B126" s="20" t="s">
        <v>262</v>
      </c>
      <c r="C126" s="20"/>
      <c r="D126" s="20"/>
      <c r="E126" s="20" t="s">
        <v>24</v>
      </c>
      <c r="F126" s="20"/>
      <c r="G126" s="21" t="n">
        <v>1777.22</v>
      </c>
      <c r="H126" s="22"/>
      <c r="I126" s="23"/>
      <c r="J126" s="21" t="n">
        <f aca="false">ROUND(SUM(H126+I126),2)</f>
        <v>0</v>
      </c>
      <c r="K126" s="24"/>
      <c r="L126" s="21" t="n">
        <f aca="false">ROUND((K126+1)*J126,2)</f>
        <v>0</v>
      </c>
      <c r="M126" s="21" t="n">
        <f aca="false">ROUND(L126*G126,2)</f>
        <v>0</v>
      </c>
    </row>
    <row r="127" customFormat="false" ht="37.5" hidden="false" customHeight="true" outlineLevel="0" collapsed="false">
      <c r="A127" s="20" t="s">
        <v>263</v>
      </c>
      <c r="B127" s="20" t="s">
        <v>264</v>
      </c>
      <c r="C127" s="20"/>
      <c r="D127" s="20"/>
      <c r="E127" s="20" t="s">
        <v>24</v>
      </c>
      <c r="F127" s="20"/>
      <c r="G127" s="21" t="n">
        <v>217</v>
      </c>
      <c r="H127" s="22"/>
      <c r="I127" s="23"/>
      <c r="J127" s="21" t="n">
        <f aca="false">ROUND(SUM(H127+I127),2)</f>
        <v>0</v>
      </c>
      <c r="K127" s="24"/>
      <c r="L127" s="21" t="n">
        <f aca="false">ROUND((K127+1)*J127,2)</f>
        <v>0</v>
      </c>
      <c r="M127" s="21" t="n">
        <f aca="false">ROUND(L127*G127,2)</f>
        <v>0</v>
      </c>
    </row>
    <row r="128" customFormat="false" ht="27" hidden="false" customHeight="true" outlineLevel="0" collapsed="false">
      <c r="A128" s="20" t="s">
        <v>265</v>
      </c>
      <c r="B128" s="20" t="s">
        <v>266</v>
      </c>
      <c r="C128" s="20"/>
      <c r="D128" s="20"/>
      <c r="E128" s="20" t="s">
        <v>24</v>
      </c>
      <c r="F128" s="20"/>
      <c r="G128" s="21" t="n">
        <v>893</v>
      </c>
      <c r="H128" s="22"/>
      <c r="I128" s="23"/>
      <c r="J128" s="21" t="n">
        <f aca="false">ROUND(SUM(H128+I128),2)</f>
        <v>0</v>
      </c>
      <c r="K128" s="24"/>
      <c r="L128" s="21" t="n">
        <f aca="false">ROUND((K128+1)*J128,2)</f>
        <v>0</v>
      </c>
      <c r="M128" s="21" t="n">
        <f aca="false">ROUND(L128*G128,2)</f>
        <v>0</v>
      </c>
    </row>
    <row r="129" customFormat="false" ht="36.95" hidden="false" customHeight="true" outlineLevel="0" collapsed="false">
      <c r="A129" s="20" t="s">
        <v>267</v>
      </c>
      <c r="B129" s="20" t="s">
        <v>268</v>
      </c>
      <c r="C129" s="20"/>
      <c r="D129" s="20"/>
      <c r="E129" s="20" t="s">
        <v>40</v>
      </c>
      <c r="F129" s="20"/>
      <c r="G129" s="21" t="n">
        <v>1164.2</v>
      </c>
      <c r="H129" s="22"/>
      <c r="I129" s="23"/>
      <c r="J129" s="21" t="n">
        <f aca="false">ROUND(SUM(H129+I129),2)</f>
        <v>0</v>
      </c>
      <c r="K129" s="24"/>
      <c r="L129" s="21" t="n">
        <f aca="false">ROUND((K129+1)*J129,2)</f>
        <v>0</v>
      </c>
      <c r="M129" s="21" t="n">
        <f aca="false">ROUND(L129*G129,2)</f>
        <v>0</v>
      </c>
    </row>
    <row r="130" customFormat="false" ht="24.95" hidden="false" customHeight="true" outlineLevel="0" collapsed="false">
      <c r="A130" s="14" t="s">
        <v>269</v>
      </c>
      <c r="B130" s="14" t="s">
        <v>270</v>
      </c>
      <c r="C130" s="14"/>
      <c r="D130" s="14"/>
      <c r="E130" s="15"/>
      <c r="F130" s="15"/>
      <c r="G130" s="16"/>
      <c r="H130" s="26"/>
      <c r="I130" s="27"/>
      <c r="J130" s="28"/>
      <c r="K130" s="29"/>
      <c r="L130" s="28"/>
      <c r="M130" s="28" t="n">
        <f aca="false">SUM(M131:M134)</f>
        <v>0</v>
      </c>
    </row>
    <row r="131" customFormat="false" ht="27" hidden="false" customHeight="true" outlineLevel="0" collapsed="false">
      <c r="A131" s="20" t="s">
        <v>271</v>
      </c>
      <c r="B131" s="20" t="s">
        <v>272</v>
      </c>
      <c r="C131" s="20"/>
      <c r="D131" s="20"/>
      <c r="E131" s="20" t="s">
        <v>24</v>
      </c>
      <c r="F131" s="20"/>
      <c r="G131" s="21" t="n">
        <v>2923.31</v>
      </c>
      <c r="H131" s="22"/>
      <c r="I131" s="23"/>
      <c r="J131" s="21" t="n">
        <f aca="false">ROUND(SUM(H131+I131),2)</f>
        <v>0</v>
      </c>
      <c r="K131" s="24"/>
      <c r="L131" s="21" t="n">
        <f aca="false">ROUND((K131+1)*J131,2)</f>
        <v>0</v>
      </c>
      <c r="M131" s="21" t="n">
        <f aca="false">ROUND(L131*G131,2)</f>
        <v>0</v>
      </c>
    </row>
    <row r="132" customFormat="false" ht="27" hidden="false" customHeight="true" outlineLevel="0" collapsed="false">
      <c r="A132" s="20" t="s">
        <v>273</v>
      </c>
      <c r="B132" s="20" t="s">
        <v>274</v>
      </c>
      <c r="C132" s="20"/>
      <c r="D132" s="20"/>
      <c r="E132" s="20" t="s">
        <v>24</v>
      </c>
      <c r="F132" s="20"/>
      <c r="G132" s="21" t="n">
        <v>1777.22</v>
      </c>
      <c r="H132" s="22"/>
      <c r="I132" s="23"/>
      <c r="J132" s="21" t="n">
        <f aca="false">ROUND(SUM(H132+I132),2)</f>
        <v>0</v>
      </c>
      <c r="K132" s="24"/>
      <c r="L132" s="21" t="n">
        <f aca="false">ROUND((K132+1)*J132,2)</f>
        <v>0</v>
      </c>
      <c r="M132" s="21" t="n">
        <f aca="false">ROUND(L132*G132,2)</f>
        <v>0</v>
      </c>
    </row>
    <row r="133" customFormat="false" ht="27" hidden="false" customHeight="true" outlineLevel="0" collapsed="false">
      <c r="A133" s="20" t="s">
        <v>275</v>
      </c>
      <c r="B133" s="20" t="s">
        <v>276</v>
      </c>
      <c r="C133" s="20"/>
      <c r="D133" s="20"/>
      <c r="E133" s="20" t="s">
        <v>24</v>
      </c>
      <c r="F133" s="20"/>
      <c r="G133" s="21" t="n">
        <v>929.09</v>
      </c>
      <c r="H133" s="22"/>
      <c r="I133" s="23"/>
      <c r="J133" s="21" t="n">
        <f aca="false">ROUND(SUM(H133+I133),2)</f>
        <v>0</v>
      </c>
      <c r="K133" s="24"/>
      <c r="L133" s="21" t="n">
        <f aca="false">ROUND((K133+1)*J133,2)</f>
        <v>0</v>
      </c>
      <c r="M133" s="21" t="n">
        <f aca="false">ROUND(L133*G133,2)</f>
        <v>0</v>
      </c>
    </row>
    <row r="134" customFormat="false" ht="27" hidden="false" customHeight="true" outlineLevel="0" collapsed="false">
      <c r="A134" s="20" t="s">
        <v>277</v>
      </c>
      <c r="B134" s="20" t="s">
        <v>278</v>
      </c>
      <c r="C134" s="20"/>
      <c r="D134" s="20"/>
      <c r="E134" s="20" t="s">
        <v>24</v>
      </c>
      <c r="F134" s="20"/>
      <c r="G134" s="21" t="n">
        <v>217</v>
      </c>
      <c r="H134" s="22"/>
      <c r="I134" s="23"/>
      <c r="J134" s="21" t="n">
        <f aca="false">ROUND(SUM(H134+I134),2)</f>
        <v>0</v>
      </c>
      <c r="K134" s="24"/>
      <c r="L134" s="21" t="n">
        <f aca="false">ROUND((K134+1)*J134,2)</f>
        <v>0</v>
      </c>
      <c r="M134" s="21" t="n">
        <f aca="false">ROUND(L134*G134,2)</f>
        <v>0</v>
      </c>
    </row>
    <row r="135" customFormat="false" ht="24.95" hidden="false" customHeight="true" outlineLevel="0" collapsed="false">
      <c r="A135" s="14" t="s">
        <v>279</v>
      </c>
      <c r="B135" s="14" t="s">
        <v>280</v>
      </c>
      <c r="C135" s="14"/>
      <c r="D135" s="14"/>
      <c r="E135" s="15"/>
      <c r="F135" s="15"/>
      <c r="G135" s="16"/>
      <c r="H135" s="26"/>
      <c r="I135" s="27"/>
      <c r="J135" s="28"/>
      <c r="K135" s="29"/>
      <c r="L135" s="28"/>
      <c r="M135" s="28" t="n">
        <f aca="false">SUM(M136:M138)</f>
        <v>0</v>
      </c>
    </row>
    <row r="136" customFormat="false" ht="36.95" hidden="false" customHeight="true" outlineLevel="0" collapsed="false">
      <c r="A136" s="20" t="s">
        <v>281</v>
      </c>
      <c r="B136" s="20" t="s">
        <v>282</v>
      </c>
      <c r="C136" s="20"/>
      <c r="D136" s="20"/>
      <c r="E136" s="20" t="s">
        <v>40</v>
      </c>
      <c r="F136" s="20"/>
      <c r="G136" s="21" t="n">
        <v>341</v>
      </c>
      <c r="H136" s="22"/>
      <c r="I136" s="23"/>
      <c r="J136" s="21" t="n">
        <f aca="false">ROUND(SUM(H136+I136),2)</f>
        <v>0</v>
      </c>
      <c r="K136" s="24"/>
      <c r="L136" s="21" t="n">
        <f aca="false">ROUND((K136+1)*J136,2)</f>
        <v>0</v>
      </c>
      <c r="M136" s="21" t="n">
        <f aca="false">ROUND(L136*G136,2)</f>
        <v>0</v>
      </c>
    </row>
    <row r="137" customFormat="false" ht="36.95" hidden="false" customHeight="true" outlineLevel="0" collapsed="false">
      <c r="A137" s="20" t="s">
        <v>283</v>
      </c>
      <c r="B137" s="20" t="s">
        <v>284</v>
      </c>
      <c r="C137" s="20"/>
      <c r="D137" s="20"/>
      <c r="E137" s="20" t="s">
        <v>40</v>
      </c>
      <c r="F137" s="20"/>
      <c r="G137" s="21" t="n">
        <v>23</v>
      </c>
      <c r="H137" s="22"/>
      <c r="I137" s="23"/>
      <c r="J137" s="21" t="n">
        <f aca="false">ROUND(SUM(H137+I137),2)</f>
        <v>0</v>
      </c>
      <c r="K137" s="24"/>
      <c r="L137" s="21" t="n">
        <f aca="false">ROUND((K137+1)*J137,2)</f>
        <v>0</v>
      </c>
      <c r="M137" s="21" t="n">
        <f aca="false">ROUND(L137*G137,2)</f>
        <v>0</v>
      </c>
    </row>
    <row r="138" customFormat="false" ht="36.75" hidden="false" customHeight="true" outlineLevel="0" collapsed="false">
      <c r="A138" s="20" t="s">
        <v>285</v>
      </c>
      <c r="B138" s="20" t="s">
        <v>286</v>
      </c>
      <c r="C138" s="20"/>
      <c r="D138" s="20"/>
      <c r="E138" s="20" t="s">
        <v>24</v>
      </c>
      <c r="F138" s="20"/>
      <c r="G138" s="21" t="n">
        <v>48.2</v>
      </c>
      <c r="H138" s="22"/>
      <c r="I138" s="23"/>
      <c r="J138" s="21" t="n">
        <f aca="false">ROUND(SUM(H138+I138),2)</f>
        <v>0</v>
      </c>
      <c r="K138" s="24"/>
      <c r="L138" s="21" t="n">
        <f aca="false">ROUND((K138+1)*J138,2)</f>
        <v>0</v>
      </c>
      <c r="M138" s="21" t="n">
        <f aca="false">ROUND(L138*G138,2)</f>
        <v>0</v>
      </c>
    </row>
    <row r="139" customFormat="false" ht="24.95" hidden="false" customHeight="true" outlineLevel="0" collapsed="false">
      <c r="A139" s="14" t="s">
        <v>287</v>
      </c>
      <c r="B139" s="14" t="s">
        <v>288</v>
      </c>
      <c r="C139" s="14"/>
      <c r="D139" s="14"/>
      <c r="E139" s="15"/>
      <c r="F139" s="15"/>
      <c r="G139" s="16"/>
      <c r="H139" s="26"/>
      <c r="I139" s="27"/>
      <c r="J139" s="28"/>
      <c r="K139" s="29"/>
      <c r="L139" s="28"/>
      <c r="M139" s="28" t="n">
        <f aca="false">SUM(M140)</f>
        <v>0</v>
      </c>
    </row>
    <row r="140" customFormat="false" ht="36.95" hidden="false" customHeight="true" outlineLevel="0" collapsed="false">
      <c r="A140" s="20" t="s">
        <v>289</v>
      </c>
      <c r="B140" s="20" t="s">
        <v>290</v>
      </c>
      <c r="C140" s="20"/>
      <c r="D140" s="20"/>
      <c r="E140" s="20" t="s">
        <v>97</v>
      </c>
      <c r="F140" s="20"/>
      <c r="G140" s="21" t="n">
        <v>23</v>
      </c>
      <c r="H140" s="22"/>
      <c r="I140" s="23"/>
      <c r="J140" s="21" t="n">
        <f aca="false">ROUND(SUM(H140+I140),2)</f>
        <v>0</v>
      </c>
      <c r="K140" s="24"/>
      <c r="L140" s="21" t="n">
        <f aca="false">ROUND((K140+1)*J140,2)</f>
        <v>0</v>
      </c>
      <c r="M140" s="21" t="n">
        <f aca="false">ROUND(L140*G140,2)</f>
        <v>0</v>
      </c>
    </row>
    <row r="141" customFormat="false" ht="24.95" hidden="false" customHeight="true" outlineLevel="0" collapsed="false">
      <c r="A141" s="14" t="s">
        <v>291</v>
      </c>
      <c r="B141" s="14" t="s">
        <v>292</v>
      </c>
      <c r="C141" s="14"/>
      <c r="D141" s="14"/>
      <c r="E141" s="15"/>
      <c r="F141" s="15"/>
      <c r="G141" s="16"/>
      <c r="H141" s="26"/>
      <c r="I141" s="27"/>
      <c r="J141" s="28"/>
      <c r="K141" s="29"/>
      <c r="L141" s="28"/>
      <c r="M141" s="28" t="n">
        <f aca="false">SUM(M142)</f>
        <v>0</v>
      </c>
    </row>
    <row r="142" customFormat="false" ht="27" hidden="false" customHeight="true" outlineLevel="0" collapsed="false">
      <c r="A142" s="20" t="s">
        <v>293</v>
      </c>
      <c r="B142" s="20" t="s">
        <v>294</v>
      </c>
      <c r="C142" s="20"/>
      <c r="D142" s="20"/>
      <c r="E142" s="20" t="s">
        <v>97</v>
      </c>
      <c r="F142" s="20"/>
      <c r="G142" s="21" t="n">
        <v>120.5</v>
      </c>
      <c r="H142" s="22"/>
      <c r="I142" s="23"/>
      <c r="J142" s="21" t="n">
        <f aca="false">ROUND(SUM(H142+I142),2)</f>
        <v>0</v>
      </c>
      <c r="K142" s="24"/>
      <c r="L142" s="21" t="n">
        <f aca="false">ROUND((K142+1)*J142,2)</f>
        <v>0</v>
      </c>
      <c r="M142" s="21" t="n">
        <f aca="false">ROUND(L142*G142,2)</f>
        <v>0</v>
      </c>
    </row>
    <row r="143" customFormat="false" ht="24.95" hidden="false" customHeight="true" outlineLevel="0" collapsed="false">
      <c r="A143" s="9" t="s">
        <v>295</v>
      </c>
      <c r="B143" s="9" t="s">
        <v>296</v>
      </c>
      <c r="C143" s="9"/>
      <c r="D143" s="9"/>
      <c r="E143" s="10"/>
      <c r="F143" s="10"/>
      <c r="G143" s="11"/>
      <c r="H143" s="30"/>
      <c r="I143" s="31"/>
      <c r="J143" s="13"/>
      <c r="K143" s="32"/>
      <c r="L143" s="13"/>
      <c r="M143" s="13" t="n">
        <f aca="false">SUM(M144+M178+M211)</f>
        <v>0</v>
      </c>
    </row>
    <row r="144" customFormat="false" ht="24.95" hidden="false" customHeight="true" outlineLevel="0" collapsed="false">
      <c r="A144" s="14" t="s">
        <v>297</v>
      </c>
      <c r="B144" s="14" t="s">
        <v>298</v>
      </c>
      <c r="C144" s="14"/>
      <c r="D144" s="14"/>
      <c r="E144" s="15"/>
      <c r="F144" s="15"/>
      <c r="G144" s="16"/>
      <c r="H144" s="26"/>
      <c r="I144" s="27"/>
      <c r="J144" s="28"/>
      <c r="K144" s="29"/>
      <c r="L144" s="28"/>
      <c r="M144" s="28" t="n">
        <f aca="false">SUM(M145:M177)</f>
        <v>0</v>
      </c>
    </row>
    <row r="145" customFormat="false" ht="38.25" hidden="false" customHeight="true" outlineLevel="0" collapsed="false">
      <c r="A145" s="20" t="s">
        <v>299</v>
      </c>
      <c r="B145" s="20" t="s">
        <v>300</v>
      </c>
      <c r="C145" s="20"/>
      <c r="D145" s="20"/>
      <c r="E145" s="20" t="s">
        <v>47</v>
      </c>
      <c r="F145" s="20"/>
      <c r="G145" s="21" t="n">
        <v>13</v>
      </c>
      <c r="H145" s="22"/>
      <c r="I145" s="23"/>
      <c r="J145" s="21" t="n">
        <f aca="false">ROUND(SUM(H145+I145),2)</f>
        <v>0</v>
      </c>
      <c r="K145" s="24"/>
      <c r="L145" s="21" t="n">
        <f aca="false">ROUND((K145+1)*J145,2)</f>
        <v>0</v>
      </c>
      <c r="M145" s="21" t="n">
        <f aca="false">ROUND(L145*G145,2)</f>
        <v>0</v>
      </c>
    </row>
    <row r="146" customFormat="false" ht="41.25" hidden="false" customHeight="true" outlineLevel="0" collapsed="false">
      <c r="A146" s="20" t="s">
        <v>301</v>
      </c>
      <c r="B146" s="20" t="s">
        <v>302</v>
      </c>
      <c r="C146" s="20"/>
      <c r="D146" s="20"/>
      <c r="E146" s="20" t="s">
        <v>82</v>
      </c>
      <c r="F146" s="20"/>
      <c r="G146" s="21" t="n">
        <v>11</v>
      </c>
      <c r="H146" s="22"/>
      <c r="I146" s="23"/>
      <c r="J146" s="21" t="n">
        <f aca="false">ROUND(SUM(H146+I146),2)</f>
        <v>0</v>
      </c>
      <c r="K146" s="24"/>
      <c r="L146" s="21" t="n">
        <f aca="false">ROUND((K146+1)*J146,2)</f>
        <v>0</v>
      </c>
      <c r="M146" s="21" t="n">
        <f aca="false">ROUND(L146*G146,2)</f>
        <v>0</v>
      </c>
    </row>
    <row r="147" customFormat="false" ht="34.5" hidden="false" customHeight="true" outlineLevel="0" collapsed="false">
      <c r="A147" s="20" t="s">
        <v>303</v>
      </c>
      <c r="B147" s="20" t="s">
        <v>304</v>
      </c>
      <c r="C147" s="20"/>
      <c r="D147" s="20"/>
      <c r="E147" s="20" t="s">
        <v>47</v>
      </c>
      <c r="F147" s="20"/>
      <c r="G147" s="21" t="n">
        <v>21</v>
      </c>
      <c r="H147" s="22"/>
      <c r="I147" s="23"/>
      <c r="J147" s="21" t="n">
        <f aca="false">ROUND(SUM(H147+I147),2)</f>
        <v>0</v>
      </c>
      <c r="K147" s="24"/>
      <c r="L147" s="21" t="n">
        <f aca="false">ROUND((K147+1)*J147,2)</f>
        <v>0</v>
      </c>
      <c r="M147" s="21" t="n">
        <f aca="false">ROUND(L147*G147,2)</f>
        <v>0</v>
      </c>
    </row>
    <row r="148" customFormat="false" ht="31.5" hidden="false" customHeight="true" outlineLevel="0" collapsed="false">
      <c r="A148" s="20" t="s">
        <v>305</v>
      </c>
      <c r="B148" s="20" t="s">
        <v>306</v>
      </c>
      <c r="C148" s="20"/>
      <c r="D148" s="20"/>
      <c r="E148" s="20" t="s">
        <v>47</v>
      </c>
      <c r="F148" s="20"/>
      <c r="G148" s="21" t="n">
        <v>10</v>
      </c>
      <c r="H148" s="22"/>
      <c r="I148" s="23"/>
      <c r="J148" s="21" t="n">
        <f aca="false">ROUND(SUM(H148+I148),2)</f>
        <v>0</v>
      </c>
      <c r="K148" s="24"/>
      <c r="L148" s="21" t="n">
        <f aca="false">ROUND((K148+1)*J148,2)</f>
        <v>0</v>
      </c>
      <c r="M148" s="21" t="n">
        <f aca="false">ROUND(L148*G148,2)</f>
        <v>0</v>
      </c>
    </row>
    <row r="149" customFormat="false" ht="36.75" hidden="false" customHeight="true" outlineLevel="0" collapsed="false">
      <c r="A149" s="20" t="s">
        <v>307</v>
      </c>
      <c r="B149" s="20" t="s">
        <v>308</v>
      </c>
      <c r="C149" s="20"/>
      <c r="D149" s="20"/>
      <c r="E149" s="20" t="s">
        <v>47</v>
      </c>
      <c r="F149" s="20"/>
      <c r="G149" s="21" t="n">
        <v>4</v>
      </c>
      <c r="H149" s="22"/>
      <c r="I149" s="23"/>
      <c r="J149" s="21" t="n">
        <f aca="false">ROUND(SUM(H149+I149),2)</f>
        <v>0</v>
      </c>
      <c r="K149" s="24"/>
      <c r="L149" s="21" t="n">
        <f aca="false">ROUND((K149+1)*J149,2)</f>
        <v>0</v>
      </c>
      <c r="M149" s="21" t="n">
        <f aca="false">ROUND(L149*G149,2)</f>
        <v>0</v>
      </c>
    </row>
    <row r="150" customFormat="false" ht="35.25" hidden="false" customHeight="true" outlineLevel="0" collapsed="false">
      <c r="A150" s="20" t="s">
        <v>309</v>
      </c>
      <c r="B150" s="20" t="s">
        <v>310</v>
      </c>
      <c r="C150" s="20"/>
      <c r="D150" s="20"/>
      <c r="E150" s="20" t="s">
        <v>47</v>
      </c>
      <c r="F150" s="20"/>
      <c r="G150" s="21" t="n">
        <v>17</v>
      </c>
      <c r="H150" s="22"/>
      <c r="I150" s="23"/>
      <c r="J150" s="21" t="n">
        <f aca="false">ROUND(SUM(H150+I150),2)</f>
        <v>0</v>
      </c>
      <c r="K150" s="24"/>
      <c r="L150" s="21" t="n">
        <f aca="false">ROUND((K150+1)*J150,2)</f>
        <v>0</v>
      </c>
      <c r="M150" s="21" t="n">
        <f aca="false">ROUND(L150*G150,2)</f>
        <v>0</v>
      </c>
    </row>
    <row r="151" customFormat="false" ht="35.25" hidden="false" customHeight="true" outlineLevel="0" collapsed="false">
      <c r="A151" s="20" t="s">
        <v>311</v>
      </c>
      <c r="B151" s="20" t="s">
        <v>312</v>
      </c>
      <c r="C151" s="20"/>
      <c r="D151" s="20"/>
      <c r="E151" s="20" t="s">
        <v>47</v>
      </c>
      <c r="F151" s="20"/>
      <c r="G151" s="21" t="n">
        <v>19</v>
      </c>
      <c r="H151" s="22"/>
      <c r="I151" s="23"/>
      <c r="J151" s="21" t="n">
        <f aca="false">ROUND(SUM(H151+I151),2)</f>
        <v>0</v>
      </c>
      <c r="K151" s="24"/>
      <c r="L151" s="21" t="n">
        <f aca="false">ROUND((K151+1)*J151,2)</f>
        <v>0</v>
      </c>
      <c r="M151" s="21" t="n">
        <f aca="false">ROUND(L151*G151,2)</f>
        <v>0</v>
      </c>
    </row>
    <row r="152" customFormat="false" ht="33.75" hidden="false" customHeight="true" outlineLevel="0" collapsed="false">
      <c r="A152" s="20" t="s">
        <v>313</v>
      </c>
      <c r="B152" s="20" t="s">
        <v>314</v>
      </c>
      <c r="C152" s="20"/>
      <c r="D152" s="20"/>
      <c r="E152" s="20" t="s">
        <v>47</v>
      </c>
      <c r="F152" s="20"/>
      <c r="G152" s="21" t="n">
        <v>13</v>
      </c>
      <c r="H152" s="22"/>
      <c r="I152" s="23"/>
      <c r="J152" s="21" t="n">
        <f aca="false">ROUND(SUM(H152+I152),2)</f>
        <v>0</v>
      </c>
      <c r="K152" s="24"/>
      <c r="L152" s="21" t="n">
        <f aca="false">ROUND((K152+1)*J152,2)</f>
        <v>0</v>
      </c>
      <c r="M152" s="21" t="n">
        <f aca="false">ROUND(L152*G152,2)</f>
        <v>0</v>
      </c>
    </row>
    <row r="153" customFormat="false" ht="31.5" hidden="false" customHeight="true" outlineLevel="0" collapsed="false">
      <c r="A153" s="20" t="s">
        <v>315</v>
      </c>
      <c r="B153" s="20" t="s">
        <v>316</v>
      </c>
      <c r="C153" s="20"/>
      <c r="D153" s="20"/>
      <c r="E153" s="20" t="s">
        <v>47</v>
      </c>
      <c r="F153" s="20"/>
      <c r="G153" s="21" t="n">
        <v>10</v>
      </c>
      <c r="H153" s="22"/>
      <c r="I153" s="23"/>
      <c r="J153" s="21" t="n">
        <f aca="false">ROUND(SUM(H153+I153),2)</f>
        <v>0</v>
      </c>
      <c r="K153" s="24"/>
      <c r="L153" s="21" t="n">
        <f aca="false">ROUND((K153+1)*J153,2)</f>
        <v>0</v>
      </c>
      <c r="M153" s="21" t="n">
        <f aca="false">ROUND(L153*G153,2)</f>
        <v>0</v>
      </c>
    </row>
    <row r="154" customFormat="false" ht="36.75" hidden="false" customHeight="true" outlineLevel="0" collapsed="false">
      <c r="A154" s="20" t="s">
        <v>317</v>
      </c>
      <c r="B154" s="20" t="s">
        <v>318</v>
      </c>
      <c r="C154" s="20"/>
      <c r="D154" s="20"/>
      <c r="E154" s="20" t="s">
        <v>47</v>
      </c>
      <c r="F154" s="20"/>
      <c r="G154" s="21" t="n">
        <v>1</v>
      </c>
      <c r="H154" s="22"/>
      <c r="I154" s="23"/>
      <c r="J154" s="21" t="n">
        <f aca="false">ROUND(SUM(H154+I154),2)</f>
        <v>0</v>
      </c>
      <c r="K154" s="24"/>
      <c r="L154" s="21" t="n">
        <f aca="false">ROUND((K154+1)*J154,2)</f>
        <v>0</v>
      </c>
      <c r="M154" s="21" t="n">
        <f aca="false">ROUND(L154*G154,2)</f>
        <v>0</v>
      </c>
    </row>
    <row r="155" customFormat="false" ht="28.5" hidden="false" customHeight="true" outlineLevel="0" collapsed="false">
      <c r="A155" s="20" t="s">
        <v>319</v>
      </c>
      <c r="B155" s="20" t="s">
        <v>320</v>
      </c>
      <c r="C155" s="20"/>
      <c r="D155" s="20"/>
      <c r="E155" s="20" t="s">
        <v>82</v>
      </c>
      <c r="F155" s="20"/>
      <c r="G155" s="21" t="n">
        <v>57</v>
      </c>
      <c r="H155" s="22"/>
      <c r="I155" s="23"/>
      <c r="J155" s="21" t="n">
        <f aca="false">ROUND(SUM(H155+I155),2)</f>
        <v>0</v>
      </c>
      <c r="K155" s="24"/>
      <c r="L155" s="21" t="n">
        <f aca="false">ROUND((K155+1)*J155,2)</f>
        <v>0</v>
      </c>
      <c r="M155" s="21" t="n">
        <f aca="false">ROUND(L155*G155,2)</f>
        <v>0</v>
      </c>
    </row>
    <row r="156" customFormat="false" ht="34.5" hidden="false" customHeight="true" outlineLevel="0" collapsed="false">
      <c r="A156" s="20" t="s">
        <v>321</v>
      </c>
      <c r="B156" s="20" t="s">
        <v>322</v>
      </c>
      <c r="C156" s="20"/>
      <c r="D156" s="20"/>
      <c r="E156" s="20" t="s">
        <v>47</v>
      </c>
      <c r="F156" s="20"/>
      <c r="G156" s="21" t="n">
        <v>33</v>
      </c>
      <c r="H156" s="22"/>
      <c r="I156" s="23"/>
      <c r="J156" s="21" t="n">
        <f aca="false">ROUND(SUM(H156+I156),2)</f>
        <v>0</v>
      </c>
      <c r="K156" s="24"/>
      <c r="L156" s="21" t="n">
        <f aca="false">ROUND((K156+1)*J156,2)</f>
        <v>0</v>
      </c>
      <c r="M156" s="21" t="n">
        <f aca="false">ROUND(L156*G156,2)</f>
        <v>0</v>
      </c>
    </row>
    <row r="157" customFormat="false" ht="33" hidden="false" customHeight="true" outlineLevel="0" collapsed="false">
      <c r="A157" s="20" t="s">
        <v>323</v>
      </c>
      <c r="B157" s="20" t="s">
        <v>324</v>
      </c>
      <c r="C157" s="20"/>
      <c r="D157" s="20"/>
      <c r="E157" s="20" t="s">
        <v>47</v>
      </c>
      <c r="F157" s="20"/>
      <c r="G157" s="21" t="n">
        <v>8</v>
      </c>
      <c r="H157" s="22"/>
      <c r="I157" s="23"/>
      <c r="J157" s="21" t="n">
        <f aca="false">ROUND(SUM(H157+I157),2)</f>
        <v>0</v>
      </c>
      <c r="K157" s="24"/>
      <c r="L157" s="21" t="n">
        <f aca="false">ROUND((K157+1)*J157,2)</f>
        <v>0</v>
      </c>
      <c r="M157" s="21" t="n">
        <f aca="false">ROUND(L157*G157,2)</f>
        <v>0</v>
      </c>
    </row>
    <row r="158" customFormat="false" ht="31.5" hidden="false" customHeight="true" outlineLevel="0" collapsed="false">
      <c r="A158" s="20" t="s">
        <v>325</v>
      </c>
      <c r="B158" s="20" t="s">
        <v>326</v>
      </c>
      <c r="C158" s="20"/>
      <c r="D158" s="20"/>
      <c r="E158" s="20" t="s">
        <v>47</v>
      </c>
      <c r="F158" s="20"/>
      <c r="G158" s="21" t="n">
        <v>17</v>
      </c>
      <c r="H158" s="22"/>
      <c r="I158" s="23"/>
      <c r="J158" s="21" t="n">
        <f aca="false">ROUND(SUM(H158+I158),2)</f>
        <v>0</v>
      </c>
      <c r="K158" s="24"/>
      <c r="L158" s="21" t="n">
        <f aca="false">ROUND((K158+1)*J158,2)</f>
        <v>0</v>
      </c>
      <c r="M158" s="21" t="n">
        <f aca="false">ROUND(L158*G158,2)</f>
        <v>0</v>
      </c>
    </row>
    <row r="159" customFormat="false" ht="36.95" hidden="false" customHeight="true" outlineLevel="0" collapsed="false">
      <c r="A159" s="20" t="s">
        <v>327</v>
      </c>
      <c r="B159" s="20" t="s">
        <v>328</v>
      </c>
      <c r="C159" s="20"/>
      <c r="D159" s="20"/>
      <c r="E159" s="20" t="s">
        <v>82</v>
      </c>
      <c r="F159" s="20"/>
      <c r="G159" s="21" t="n">
        <v>11</v>
      </c>
      <c r="H159" s="22"/>
      <c r="I159" s="23"/>
      <c r="J159" s="21" t="n">
        <f aca="false">ROUND(SUM(H159+I159),2)</f>
        <v>0</v>
      </c>
      <c r="K159" s="24"/>
      <c r="L159" s="21" t="n">
        <f aca="false">ROUND((K159+1)*J159,2)</f>
        <v>0</v>
      </c>
      <c r="M159" s="21" t="n">
        <f aca="false">ROUND(L159*G159,2)</f>
        <v>0</v>
      </c>
    </row>
    <row r="160" customFormat="false" ht="36.95" hidden="false" customHeight="true" outlineLevel="0" collapsed="false">
      <c r="A160" s="20" t="s">
        <v>329</v>
      </c>
      <c r="B160" s="20" t="s">
        <v>330</v>
      </c>
      <c r="C160" s="20"/>
      <c r="D160" s="20"/>
      <c r="E160" s="20" t="s">
        <v>82</v>
      </c>
      <c r="F160" s="20"/>
      <c r="G160" s="21" t="n">
        <v>1</v>
      </c>
      <c r="H160" s="22"/>
      <c r="I160" s="23"/>
      <c r="J160" s="21" t="n">
        <f aca="false">ROUND(SUM(H160+I160),2)</f>
        <v>0</v>
      </c>
      <c r="K160" s="24"/>
      <c r="L160" s="21" t="n">
        <f aca="false">ROUND((K160+1)*J160,2)</f>
        <v>0</v>
      </c>
      <c r="M160" s="21" t="n">
        <f aca="false">ROUND(L160*G160,2)</f>
        <v>0</v>
      </c>
    </row>
    <row r="161" customFormat="false" ht="34.5" hidden="false" customHeight="true" outlineLevel="0" collapsed="false">
      <c r="A161" s="20" t="s">
        <v>331</v>
      </c>
      <c r="B161" s="20" t="s">
        <v>332</v>
      </c>
      <c r="C161" s="20"/>
      <c r="D161" s="20"/>
      <c r="E161" s="20" t="s">
        <v>47</v>
      </c>
      <c r="F161" s="20"/>
      <c r="G161" s="21" t="n">
        <v>7</v>
      </c>
      <c r="H161" s="22"/>
      <c r="I161" s="23"/>
      <c r="J161" s="21" t="n">
        <f aca="false">ROUND(SUM(H161+I161),2)</f>
        <v>0</v>
      </c>
      <c r="K161" s="24"/>
      <c r="L161" s="21" t="n">
        <f aca="false">ROUND((K161+1)*J161,2)</f>
        <v>0</v>
      </c>
      <c r="M161" s="21" t="n">
        <f aca="false">ROUND(L161*G161,2)</f>
        <v>0</v>
      </c>
    </row>
    <row r="162" customFormat="false" ht="39" hidden="false" customHeight="true" outlineLevel="0" collapsed="false">
      <c r="A162" s="20" t="s">
        <v>333</v>
      </c>
      <c r="B162" s="20" t="s">
        <v>334</v>
      </c>
      <c r="C162" s="20"/>
      <c r="D162" s="20"/>
      <c r="E162" s="20" t="s">
        <v>47</v>
      </c>
      <c r="F162" s="20"/>
      <c r="G162" s="21" t="n">
        <v>12</v>
      </c>
      <c r="H162" s="22"/>
      <c r="I162" s="23"/>
      <c r="J162" s="21" t="n">
        <f aca="false">ROUND(SUM(H162+I162),2)</f>
        <v>0</v>
      </c>
      <c r="K162" s="24"/>
      <c r="L162" s="21" t="n">
        <f aca="false">ROUND((K162+1)*J162,2)</f>
        <v>0</v>
      </c>
      <c r="M162" s="21" t="n">
        <f aca="false">ROUND(L162*G162,2)</f>
        <v>0</v>
      </c>
    </row>
    <row r="163" customFormat="false" ht="36.95" hidden="false" customHeight="true" outlineLevel="0" collapsed="false">
      <c r="A163" s="20" t="s">
        <v>335</v>
      </c>
      <c r="B163" s="20" t="s">
        <v>336</v>
      </c>
      <c r="C163" s="20"/>
      <c r="D163" s="20"/>
      <c r="E163" s="20" t="s">
        <v>82</v>
      </c>
      <c r="F163" s="20"/>
      <c r="G163" s="21" t="n">
        <v>9</v>
      </c>
      <c r="H163" s="22"/>
      <c r="I163" s="23"/>
      <c r="J163" s="21" t="n">
        <f aca="false">ROUND(SUM(H163+I163),2)</f>
        <v>0</v>
      </c>
      <c r="K163" s="24"/>
      <c r="L163" s="21" t="n">
        <f aca="false">ROUND((K163+1)*J163,2)</f>
        <v>0</v>
      </c>
      <c r="M163" s="21" t="n">
        <f aca="false">ROUND(L163*G163,2)</f>
        <v>0</v>
      </c>
    </row>
    <row r="164" customFormat="false" ht="36.95" hidden="false" customHeight="true" outlineLevel="0" collapsed="false">
      <c r="A164" s="20" t="s">
        <v>337</v>
      </c>
      <c r="B164" s="20" t="s">
        <v>338</v>
      </c>
      <c r="C164" s="20"/>
      <c r="D164" s="20"/>
      <c r="E164" s="20" t="s">
        <v>130</v>
      </c>
      <c r="F164" s="20"/>
      <c r="G164" s="21" t="n">
        <v>1</v>
      </c>
      <c r="H164" s="22"/>
      <c r="I164" s="23"/>
      <c r="J164" s="21" t="n">
        <f aca="false">ROUND(SUM(H164+I164),2)</f>
        <v>0</v>
      </c>
      <c r="K164" s="24"/>
      <c r="L164" s="21" t="n">
        <f aca="false">ROUND((K164+1)*J164,2)</f>
        <v>0</v>
      </c>
      <c r="M164" s="21" t="n">
        <f aca="false">ROUND(L164*G164,2)</f>
        <v>0</v>
      </c>
    </row>
    <row r="165" customFormat="false" ht="36.95" hidden="false" customHeight="true" outlineLevel="0" collapsed="false">
      <c r="A165" s="20" t="s">
        <v>339</v>
      </c>
      <c r="B165" s="20" t="s">
        <v>340</v>
      </c>
      <c r="C165" s="20"/>
      <c r="D165" s="20"/>
      <c r="E165" s="20" t="s">
        <v>82</v>
      </c>
      <c r="F165" s="20"/>
      <c r="G165" s="21" t="n">
        <v>1</v>
      </c>
      <c r="H165" s="22"/>
      <c r="I165" s="23"/>
      <c r="J165" s="21" t="n">
        <f aca="false">ROUND(SUM(H165+I165),2)</f>
        <v>0</v>
      </c>
      <c r="K165" s="24"/>
      <c r="L165" s="21" t="n">
        <f aca="false">ROUND((K165+1)*J165,2)</f>
        <v>0</v>
      </c>
      <c r="M165" s="21" t="n">
        <f aca="false">ROUND(L165*G165,2)</f>
        <v>0</v>
      </c>
    </row>
    <row r="166" customFormat="false" ht="34.5" hidden="false" customHeight="true" outlineLevel="0" collapsed="false">
      <c r="A166" s="20" t="s">
        <v>341</v>
      </c>
      <c r="B166" s="20" t="s">
        <v>342</v>
      </c>
      <c r="C166" s="20"/>
      <c r="D166" s="20"/>
      <c r="E166" s="20" t="s">
        <v>47</v>
      </c>
      <c r="F166" s="20"/>
      <c r="G166" s="21" t="n">
        <v>2</v>
      </c>
      <c r="H166" s="22"/>
      <c r="I166" s="23"/>
      <c r="J166" s="21" t="n">
        <f aca="false">ROUND(SUM(H166+I166),2)</f>
        <v>0</v>
      </c>
      <c r="K166" s="24"/>
      <c r="L166" s="21" t="n">
        <f aca="false">ROUND((K166+1)*J166,2)</f>
        <v>0</v>
      </c>
      <c r="M166" s="21" t="n">
        <f aca="false">ROUND(L166*G166,2)</f>
        <v>0</v>
      </c>
    </row>
    <row r="167" customFormat="false" ht="33.75" hidden="false" customHeight="true" outlineLevel="0" collapsed="false">
      <c r="A167" s="20" t="s">
        <v>343</v>
      </c>
      <c r="B167" s="20" t="s">
        <v>344</v>
      </c>
      <c r="C167" s="20"/>
      <c r="D167" s="20"/>
      <c r="E167" s="20" t="s">
        <v>47</v>
      </c>
      <c r="F167" s="20"/>
      <c r="G167" s="21" t="n">
        <v>7</v>
      </c>
      <c r="H167" s="22"/>
      <c r="I167" s="23"/>
      <c r="J167" s="21" t="n">
        <f aca="false">ROUND(SUM(H167+I167),2)</f>
        <v>0</v>
      </c>
      <c r="K167" s="24"/>
      <c r="L167" s="21" t="n">
        <f aca="false">ROUND((K167+1)*J167,2)</f>
        <v>0</v>
      </c>
      <c r="M167" s="21" t="n">
        <f aca="false">ROUND(L167*G167,2)</f>
        <v>0</v>
      </c>
    </row>
    <row r="168" customFormat="false" ht="31.5" hidden="false" customHeight="true" outlineLevel="0" collapsed="false">
      <c r="A168" s="20" t="s">
        <v>345</v>
      </c>
      <c r="B168" s="20" t="s">
        <v>346</v>
      </c>
      <c r="C168" s="20"/>
      <c r="D168" s="20"/>
      <c r="E168" s="20" t="s">
        <v>47</v>
      </c>
      <c r="F168" s="20"/>
      <c r="G168" s="21" t="n">
        <v>8</v>
      </c>
      <c r="H168" s="22"/>
      <c r="I168" s="23"/>
      <c r="J168" s="21" t="n">
        <f aca="false">ROUND(SUM(H168+I168),2)</f>
        <v>0</v>
      </c>
      <c r="K168" s="24"/>
      <c r="L168" s="21" t="n">
        <f aca="false">ROUND((K168+1)*J168,2)</f>
        <v>0</v>
      </c>
      <c r="M168" s="21" t="n">
        <f aca="false">ROUND(L168*G168,2)</f>
        <v>0</v>
      </c>
    </row>
    <row r="169" customFormat="false" ht="31.5" hidden="false" customHeight="true" outlineLevel="0" collapsed="false">
      <c r="A169" s="20" t="s">
        <v>347</v>
      </c>
      <c r="B169" s="20" t="s">
        <v>348</v>
      </c>
      <c r="C169" s="20"/>
      <c r="D169" s="20"/>
      <c r="E169" s="20" t="s">
        <v>47</v>
      </c>
      <c r="F169" s="20"/>
      <c r="G169" s="21" t="n">
        <v>6</v>
      </c>
      <c r="H169" s="22"/>
      <c r="I169" s="23"/>
      <c r="J169" s="21" t="n">
        <f aca="false">ROUND(SUM(H169+I169),2)</f>
        <v>0</v>
      </c>
      <c r="K169" s="24"/>
      <c r="L169" s="21" t="n">
        <f aca="false">ROUND((K169+1)*J169,2)</f>
        <v>0</v>
      </c>
      <c r="M169" s="21" t="n">
        <f aca="false">ROUND(L169*G169,2)</f>
        <v>0</v>
      </c>
    </row>
    <row r="170" customFormat="false" ht="36.95" hidden="false" customHeight="true" outlineLevel="0" collapsed="false">
      <c r="A170" s="20" t="s">
        <v>349</v>
      </c>
      <c r="B170" s="20" t="s">
        <v>350</v>
      </c>
      <c r="C170" s="20"/>
      <c r="D170" s="20"/>
      <c r="E170" s="20" t="s">
        <v>82</v>
      </c>
      <c r="F170" s="20"/>
      <c r="G170" s="21" t="n">
        <v>2</v>
      </c>
      <c r="H170" s="22"/>
      <c r="I170" s="23"/>
      <c r="J170" s="21" t="n">
        <f aca="false">ROUND(SUM(H170+I170),2)</f>
        <v>0</v>
      </c>
      <c r="K170" s="24"/>
      <c r="L170" s="21" t="n">
        <f aca="false">ROUND((K170+1)*J170,2)</f>
        <v>0</v>
      </c>
      <c r="M170" s="21" t="n">
        <f aca="false">ROUND(L170*G170,2)</f>
        <v>0</v>
      </c>
    </row>
    <row r="171" customFormat="false" ht="33" hidden="false" customHeight="true" outlineLevel="0" collapsed="false">
      <c r="A171" s="20" t="s">
        <v>351</v>
      </c>
      <c r="B171" s="20" t="s">
        <v>352</v>
      </c>
      <c r="C171" s="20"/>
      <c r="D171" s="20"/>
      <c r="E171" s="20" t="s">
        <v>102</v>
      </c>
      <c r="F171" s="20"/>
      <c r="G171" s="21" t="n">
        <v>36</v>
      </c>
      <c r="H171" s="22"/>
      <c r="I171" s="23"/>
      <c r="J171" s="21" t="n">
        <f aca="false">ROUND(SUM(H171+I171),2)</f>
        <v>0</v>
      </c>
      <c r="K171" s="24"/>
      <c r="L171" s="21" t="n">
        <f aca="false">ROUND((K171+1)*J171,2)</f>
        <v>0</v>
      </c>
      <c r="M171" s="21" t="n">
        <f aca="false">ROUND(L171*G171,2)</f>
        <v>0</v>
      </c>
    </row>
    <row r="172" customFormat="false" ht="33.75" hidden="false" customHeight="true" outlineLevel="0" collapsed="false">
      <c r="A172" s="20" t="s">
        <v>353</v>
      </c>
      <c r="B172" s="20" t="s">
        <v>354</v>
      </c>
      <c r="C172" s="20"/>
      <c r="D172" s="20"/>
      <c r="E172" s="20" t="s">
        <v>102</v>
      </c>
      <c r="F172" s="20"/>
      <c r="G172" s="21" t="n">
        <v>68</v>
      </c>
      <c r="H172" s="22"/>
      <c r="I172" s="23"/>
      <c r="J172" s="21" t="n">
        <f aca="false">ROUND(SUM(H172+I172),2)</f>
        <v>0</v>
      </c>
      <c r="K172" s="24"/>
      <c r="L172" s="21" t="n">
        <f aca="false">ROUND((K172+1)*J172,2)</f>
        <v>0</v>
      </c>
      <c r="M172" s="21" t="n">
        <f aca="false">ROUND(L172*G172,2)</f>
        <v>0</v>
      </c>
    </row>
    <row r="173" customFormat="false" ht="33.75" hidden="false" customHeight="true" outlineLevel="0" collapsed="false">
      <c r="A173" s="20" t="s">
        <v>355</v>
      </c>
      <c r="B173" s="20" t="s">
        <v>356</v>
      </c>
      <c r="C173" s="20"/>
      <c r="D173" s="20"/>
      <c r="E173" s="20" t="s">
        <v>102</v>
      </c>
      <c r="F173" s="20"/>
      <c r="G173" s="21" t="n">
        <v>65</v>
      </c>
      <c r="H173" s="22"/>
      <c r="I173" s="23"/>
      <c r="J173" s="21" t="n">
        <f aca="false">ROUND(SUM(H173+I173),2)</f>
        <v>0</v>
      </c>
      <c r="K173" s="24"/>
      <c r="L173" s="21" t="n">
        <f aca="false">ROUND((K173+1)*J173,2)</f>
        <v>0</v>
      </c>
      <c r="M173" s="21" t="n">
        <f aca="false">ROUND(L173*G173,2)</f>
        <v>0</v>
      </c>
    </row>
    <row r="174" customFormat="false" ht="31.5" hidden="false" customHeight="true" outlineLevel="0" collapsed="false">
      <c r="A174" s="20" t="s">
        <v>357</v>
      </c>
      <c r="B174" s="20" t="s">
        <v>358</v>
      </c>
      <c r="C174" s="20"/>
      <c r="D174" s="20"/>
      <c r="E174" s="20" t="s">
        <v>102</v>
      </c>
      <c r="F174" s="20"/>
      <c r="G174" s="21" t="n">
        <v>86</v>
      </c>
      <c r="H174" s="22"/>
      <c r="I174" s="23"/>
      <c r="J174" s="21" t="n">
        <f aca="false">ROUND(SUM(H174+I174),2)</f>
        <v>0</v>
      </c>
      <c r="K174" s="24"/>
      <c r="L174" s="21" t="n">
        <f aca="false">ROUND((K174+1)*J174,2)</f>
        <v>0</v>
      </c>
      <c r="M174" s="21" t="n">
        <f aca="false">ROUND(L174*G174,2)</f>
        <v>0</v>
      </c>
    </row>
    <row r="175" customFormat="false" ht="32.25" hidden="false" customHeight="true" outlineLevel="0" collapsed="false">
      <c r="A175" s="20" t="s">
        <v>359</v>
      </c>
      <c r="B175" s="20" t="s">
        <v>360</v>
      </c>
      <c r="C175" s="20"/>
      <c r="D175" s="20"/>
      <c r="E175" s="20" t="s">
        <v>47</v>
      </c>
      <c r="F175" s="20"/>
      <c r="G175" s="21" t="n">
        <v>1</v>
      </c>
      <c r="H175" s="22"/>
      <c r="I175" s="23"/>
      <c r="J175" s="21" t="n">
        <f aca="false">ROUND(SUM(H175+I175),2)</f>
        <v>0</v>
      </c>
      <c r="K175" s="24"/>
      <c r="L175" s="21" t="n">
        <f aca="false">ROUND((K175+1)*J175,2)</f>
        <v>0</v>
      </c>
      <c r="M175" s="21" t="n">
        <f aca="false">ROUND(L175*G175,2)</f>
        <v>0</v>
      </c>
    </row>
    <row r="176" customFormat="false" ht="27" hidden="false" customHeight="true" outlineLevel="0" collapsed="false">
      <c r="A176" s="20" t="s">
        <v>361</v>
      </c>
      <c r="B176" s="20" t="s">
        <v>362</v>
      </c>
      <c r="C176" s="20"/>
      <c r="D176" s="20"/>
      <c r="E176" s="20" t="s">
        <v>47</v>
      </c>
      <c r="F176" s="20"/>
      <c r="G176" s="21" t="n">
        <v>29</v>
      </c>
      <c r="H176" s="22"/>
      <c r="I176" s="23"/>
      <c r="J176" s="21" t="n">
        <f aca="false">ROUND(SUM(H176+I176),2)</f>
        <v>0</v>
      </c>
      <c r="K176" s="24"/>
      <c r="L176" s="21" t="n">
        <f aca="false">ROUND((K176+1)*J176,2)</f>
        <v>0</v>
      </c>
      <c r="M176" s="21" t="n">
        <f aca="false">ROUND(L176*G176,2)</f>
        <v>0</v>
      </c>
    </row>
    <row r="177" customFormat="false" ht="27" hidden="false" customHeight="true" outlineLevel="0" collapsed="false">
      <c r="A177" s="20" t="s">
        <v>363</v>
      </c>
      <c r="B177" s="20" t="s">
        <v>364</v>
      </c>
      <c r="C177" s="20"/>
      <c r="D177" s="20"/>
      <c r="E177" s="20" t="s">
        <v>47</v>
      </c>
      <c r="F177" s="20"/>
      <c r="G177" s="21" t="n">
        <v>44</v>
      </c>
      <c r="H177" s="22"/>
      <c r="I177" s="23"/>
      <c r="J177" s="21" t="n">
        <f aca="false">ROUND(SUM(H177+I177),2)</f>
        <v>0</v>
      </c>
      <c r="K177" s="24"/>
      <c r="L177" s="21" t="n">
        <f aca="false">ROUND((K177+1)*J177,2)</f>
        <v>0</v>
      </c>
      <c r="M177" s="21" t="n">
        <f aca="false">ROUND(L177*G177,2)</f>
        <v>0</v>
      </c>
    </row>
    <row r="178" customFormat="false" ht="24.95" hidden="false" customHeight="true" outlineLevel="0" collapsed="false">
      <c r="A178" s="14" t="s">
        <v>365</v>
      </c>
      <c r="B178" s="14" t="s">
        <v>366</v>
      </c>
      <c r="C178" s="14"/>
      <c r="D178" s="14"/>
      <c r="E178" s="15"/>
      <c r="F178" s="15"/>
      <c r="G178" s="16"/>
      <c r="H178" s="26"/>
      <c r="I178" s="27"/>
      <c r="J178" s="28"/>
      <c r="K178" s="29"/>
      <c r="L178" s="28"/>
      <c r="M178" s="28" t="n">
        <f aca="false">SUM(M179:M210)</f>
        <v>0</v>
      </c>
    </row>
    <row r="179" customFormat="false" ht="45" hidden="false" customHeight="true" outlineLevel="0" collapsed="false">
      <c r="A179" s="20" t="s">
        <v>367</v>
      </c>
      <c r="B179" s="20" t="s">
        <v>368</v>
      </c>
      <c r="C179" s="20"/>
      <c r="D179" s="20"/>
      <c r="E179" s="20" t="s">
        <v>47</v>
      </c>
      <c r="F179" s="20"/>
      <c r="G179" s="21" t="n">
        <v>5</v>
      </c>
      <c r="H179" s="22"/>
      <c r="I179" s="23"/>
      <c r="J179" s="21" t="n">
        <f aca="false">ROUND(SUM(H179+I179),2)</f>
        <v>0</v>
      </c>
      <c r="K179" s="24"/>
      <c r="L179" s="21" t="n">
        <f aca="false">ROUND((K179+1)*J179,2)</f>
        <v>0</v>
      </c>
      <c r="M179" s="21" t="n">
        <f aca="false">ROUND(L179*G179,2)</f>
        <v>0</v>
      </c>
    </row>
    <row r="180" customFormat="false" ht="33.75" hidden="false" customHeight="true" outlineLevel="0" collapsed="false">
      <c r="A180" s="20" t="s">
        <v>369</v>
      </c>
      <c r="B180" s="20" t="s">
        <v>370</v>
      </c>
      <c r="C180" s="20"/>
      <c r="D180" s="20"/>
      <c r="E180" s="20" t="s">
        <v>47</v>
      </c>
      <c r="F180" s="20"/>
      <c r="G180" s="21" t="n">
        <v>20</v>
      </c>
      <c r="H180" s="22"/>
      <c r="I180" s="23"/>
      <c r="J180" s="21" t="n">
        <f aca="false">ROUND(SUM(H180+I180),2)</f>
        <v>0</v>
      </c>
      <c r="K180" s="24"/>
      <c r="L180" s="21" t="n">
        <f aca="false">ROUND((K180+1)*J180,2)</f>
        <v>0</v>
      </c>
      <c r="M180" s="21" t="n">
        <f aca="false">ROUND(L180*G180,2)</f>
        <v>0</v>
      </c>
    </row>
    <row r="181" customFormat="false" ht="36.95" hidden="false" customHeight="true" outlineLevel="0" collapsed="false">
      <c r="A181" s="20" t="s">
        <v>371</v>
      </c>
      <c r="B181" s="20" t="s">
        <v>372</v>
      </c>
      <c r="C181" s="20"/>
      <c r="D181" s="20"/>
      <c r="E181" s="20" t="s">
        <v>82</v>
      </c>
      <c r="F181" s="20"/>
      <c r="G181" s="21" t="n">
        <v>15</v>
      </c>
      <c r="H181" s="22"/>
      <c r="I181" s="23"/>
      <c r="J181" s="21" t="n">
        <f aca="false">ROUND(SUM(H181+I181),2)</f>
        <v>0</v>
      </c>
      <c r="K181" s="24"/>
      <c r="L181" s="21" t="n">
        <f aca="false">ROUND((K181+1)*J181,2)</f>
        <v>0</v>
      </c>
      <c r="M181" s="21" t="n">
        <f aca="false">ROUND(L181*G181,2)</f>
        <v>0</v>
      </c>
    </row>
    <row r="182" customFormat="false" ht="27" hidden="false" customHeight="true" outlineLevel="0" collapsed="false">
      <c r="A182" s="20" t="s">
        <v>373</v>
      </c>
      <c r="B182" s="20" t="s">
        <v>374</v>
      </c>
      <c r="C182" s="20"/>
      <c r="D182" s="20"/>
      <c r="E182" s="20" t="s">
        <v>47</v>
      </c>
      <c r="F182" s="20"/>
      <c r="G182" s="21" t="n">
        <v>15</v>
      </c>
      <c r="H182" s="22"/>
      <c r="I182" s="23"/>
      <c r="J182" s="21" t="n">
        <f aca="false">ROUND(SUM(H182+I182),2)</f>
        <v>0</v>
      </c>
      <c r="K182" s="24"/>
      <c r="L182" s="21" t="n">
        <f aca="false">ROUND((K182+1)*J182,2)</f>
        <v>0</v>
      </c>
      <c r="M182" s="21" t="n">
        <f aca="false">ROUND(L182*G182,2)</f>
        <v>0</v>
      </c>
    </row>
    <row r="183" customFormat="false" ht="27" hidden="false" customHeight="true" outlineLevel="0" collapsed="false">
      <c r="A183" s="20" t="s">
        <v>375</v>
      </c>
      <c r="B183" s="20" t="s">
        <v>376</v>
      </c>
      <c r="C183" s="20"/>
      <c r="D183" s="20"/>
      <c r="E183" s="20" t="s">
        <v>47</v>
      </c>
      <c r="F183" s="20"/>
      <c r="G183" s="21" t="n">
        <v>37</v>
      </c>
      <c r="H183" s="22"/>
      <c r="I183" s="23"/>
      <c r="J183" s="21" t="n">
        <f aca="false">ROUND(SUM(H183+I183),2)</f>
        <v>0</v>
      </c>
      <c r="K183" s="24"/>
      <c r="L183" s="21" t="n">
        <f aca="false">ROUND((K183+1)*J183,2)</f>
        <v>0</v>
      </c>
      <c r="M183" s="21" t="n">
        <f aca="false">ROUND(L183*G183,2)</f>
        <v>0</v>
      </c>
    </row>
    <row r="184" customFormat="false" ht="36.95" hidden="false" customHeight="true" outlineLevel="0" collapsed="false">
      <c r="A184" s="20" t="s">
        <v>377</v>
      </c>
      <c r="B184" s="20" t="s">
        <v>378</v>
      </c>
      <c r="C184" s="20"/>
      <c r="D184" s="20"/>
      <c r="E184" s="20" t="s">
        <v>82</v>
      </c>
      <c r="F184" s="20"/>
      <c r="G184" s="21" t="n">
        <v>15</v>
      </c>
      <c r="H184" s="22"/>
      <c r="I184" s="23"/>
      <c r="J184" s="21" t="n">
        <f aca="false">ROUND(SUM(H184+I184),2)</f>
        <v>0</v>
      </c>
      <c r="K184" s="24"/>
      <c r="L184" s="21" t="n">
        <f aca="false">ROUND((K184+1)*J184,2)</f>
        <v>0</v>
      </c>
      <c r="M184" s="21" t="n">
        <f aca="false">ROUND(L184*G184,2)</f>
        <v>0</v>
      </c>
    </row>
    <row r="185" customFormat="false" ht="36.95" hidden="false" customHeight="true" outlineLevel="0" collapsed="false">
      <c r="A185" s="20" t="s">
        <v>379</v>
      </c>
      <c r="B185" s="20" t="s">
        <v>380</v>
      </c>
      <c r="C185" s="20"/>
      <c r="D185" s="20"/>
      <c r="E185" s="20" t="s">
        <v>82</v>
      </c>
      <c r="F185" s="20"/>
      <c r="G185" s="21" t="n">
        <v>1</v>
      </c>
      <c r="H185" s="22"/>
      <c r="I185" s="23"/>
      <c r="J185" s="21" t="n">
        <f aca="false">ROUND(SUM(H185+I185),2)</f>
        <v>0</v>
      </c>
      <c r="K185" s="24"/>
      <c r="L185" s="21" t="n">
        <f aca="false">ROUND((K185+1)*J185,2)</f>
        <v>0</v>
      </c>
      <c r="M185" s="21" t="n">
        <f aca="false">ROUND(L185*G185,2)</f>
        <v>0</v>
      </c>
    </row>
    <row r="186" customFormat="false" ht="32.25" hidden="false" customHeight="true" outlineLevel="0" collapsed="false">
      <c r="A186" s="20" t="s">
        <v>381</v>
      </c>
      <c r="B186" s="20" t="s">
        <v>382</v>
      </c>
      <c r="C186" s="20"/>
      <c r="D186" s="20"/>
      <c r="E186" s="20" t="s">
        <v>47</v>
      </c>
      <c r="F186" s="20"/>
      <c r="G186" s="21" t="n">
        <v>40</v>
      </c>
      <c r="H186" s="22"/>
      <c r="I186" s="23"/>
      <c r="J186" s="21" t="n">
        <f aca="false">ROUND(SUM(H186+I186),2)</f>
        <v>0</v>
      </c>
      <c r="K186" s="24"/>
      <c r="L186" s="21" t="n">
        <f aca="false">ROUND((K186+1)*J186,2)</f>
        <v>0</v>
      </c>
      <c r="M186" s="21" t="n">
        <f aca="false">ROUND(L186*G186,2)</f>
        <v>0</v>
      </c>
    </row>
    <row r="187" customFormat="false" ht="44.25" hidden="false" customHeight="true" outlineLevel="0" collapsed="false">
      <c r="A187" s="20" t="s">
        <v>383</v>
      </c>
      <c r="B187" s="20" t="s">
        <v>384</v>
      </c>
      <c r="C187" s="20"/>
      <c r="D187" s="20"/>
      <c r="E187" s="20" t="s">
        <v>47</v>
      </c>
      <c r="F187" s="20"/>
      <c r="G187" s="21" t="n">
        <v>10</v>
      </c>
      <c r="H187" s="22"/>
      <c r="I187" s="23"/>
      <c r="J187" s="21" t="n">
        <f aca="false">ROUND(SUM(H187+I187),2)</f>
        <v>0</v>
      </c>
      <c r="K187" s="24"/>
      <c r="L187" s="21" t="n">
        <f aca="false">ROUND((K187+1)*J187,2)</f>
        <v>0</v>
      </c>
      <c r="M187" s="21" t="n">
        <f aca="false">ROUND(L187*G187,2)</f>
        <v>0</v>
      </c>
    </row>
    <row r="188" customFormat="false" ht="36.95" hidden="false" customHeight="true" outlineLevel="0" collapsed="false">
      <c r="A188" s="20" t="s">
        <v>385</v>
      </c>
      <c r="B188" s="20" t="s">
        <v>386</v>
      </c>
      <c r="C188" s="20"/>
      <c r="D188" s="20"/>
      <c r="E188" s="20" t="s">
        <v>82</v>
      </c>
      <c r="F188" s="20"/>
      <c r="G188" s="21" t="n">
        <v>8</v>
      </c>
      <c r="H188" s="22"/>
      <c r="I188" s="23"/>
      <c r="J188" s="21" t="n">
        <f aca="false">ROUND(SUM(H188+I188),2)</f>
        <v>0</v>
      </c>
      <c r="K188" s="24"/>
      <c r="L188" s="21" t="n">
        <f aca="false">ROUND((K188+1)*J188,2)</f>
        <v>0</v>
      </c>
      <c r="M188" s="21" t="n">
        <f aca="false">ROUND(L188*G188,2)</f>
        <v>0</v>
      </c>
    </row>
    <row r="189" customFormat="false" ht="36" hidden="false" customHeight="true" outlineLevel="0" collapsed="false">
      <c r="A189" s="20" t="s">
        <v>387</v>
      </c>
      <c r="B189" s="20" t="s">
        <v>388</v>
      </c>
      <c r="C189" s="20"/>
      <c r="D189" s="20"/>
      <c r="E189" s="20" t="s">
        <v>47</v>
      </c>
      <c r="F189" s="20"/>
      <c r="G189" s="21" t="n">
        <v>2</v>
      </c>
      <c r="H189" s="22"/>
      <c r="I189" s="23"/>
      <c r="J189" s="21" t="n">
        <f aca="false">ROUND(SUM(H189+I189),2)</f>
        <v>0</v>
      </c>
      <c r="K189" s="24"/>
      <c r="L189" s="21" t="n">
        <f aca="false">ROUND((K189+1)*J189,2)</f>
        <v>0</v>
      </c>
      <c r="M189" s="21" t="n">
        <f aca="false">ROUND(L189*G189,2)</f>
        <v>0</v>
      </c>
    </row>
    <row r="190" customFormat="false" ht="36.95" hidden="false" customHeight="true" outlineLevel="0" collapsed="false">
      <c r="A190" s="20" t="s">
        <v>389</v>
      </c>
      <c r="B190" s="20" t="s">
        <v>390</v>
      </c>
      <c r="C190" s="20"/>
      <c r="D190" s="20"/>
      <c r="E190" s="20" t="s">
        <v>130</v>
      </c>
      <c r="F190" s="20"/>
      <c r="G190" s="21" t="n">
        <v>3</v>
      </c>
      <c r="H190" s="22"/>
      <c r="I190" s="23"/>
      <c r="J190" s="21" t="n">
        <f aca="false">ROUND(SUM(H190+I190),2)</f>
        <v>0</v>
      </c>
      <c r="K190" s="24"/>
      <c r="L190" s="21" t="n">
        <f aca="false">ROUND((K190+1)*J190,2)</f>
        <v>0</v>
      </c>
      <c r="M190" s="21" t="n">
        <f aca="false">ROUND(L190*G190,2)</f>
        <v>0</v>
      </c>
    </row>
    <row r="191" customFormat="false" ht="34.5" hidden="false" customHeight="true" outlineLevel="0" collapsed="false">
      <c r="A191" s="20" t="s">
        <v>391</v>
      </c>
      <c r="B191" s="20" t="s">
        <v>392</v>
      </c>
      <c r="C191" s="20"/>
      <c r="D191" s="20"/>
      <c r="E191" s="20" t="s">
        <v>47</v>
      </c>
      <c r="F191" s="20"/>
      <c r="G191" s="21" t="n">
        <v>46</v>
      </c>
      <c r="H191" s="22"/>
      <c r="I191" s="23"/>
      <c r="J191" s="21" t="n">
        <f aca="false">ROUND(SUM(H191+I191),2)</f>
        <v>0</v>
      </c>
      <c r="K191" s="24"/>
      <c r="L191" s="21" t="n">
        <f aca="false">ROUND((K191+1)*J191,2)</f>
        <v>0</v>
      </c>
      <c r="M191" s="21" t="n">
        <f aca="false">ROUND(L191*G191,2)</f>
        <v>0</v>
      </c>
    </row>
    <row r="192" customFormat="false" ht="33.75" hidden="false" customHeight="true" outlineLevel="0" collapsed="false">
      <c r="A192" s="20" t="s">
        <v>393</v>
      </c>
      <c r="B192" s="20" t="s">
        <v>394</v>
      </c>
      <c r="C192" s="20"/>
      <c r="D192" s="20"/>
      <c r="E192" s="20" t="s">
        <v>47</v>
      </c>
      <c r="F192" s="20"/>
      <c r="G192" s="21" t="n">
        <v>6</v>
      </c>
      <c r="H192" s="22"/>
      <c r="I192" s="23"/>
      <c r="J192" s="21" t="n">
        <f aca="false">ROUND(SUM(H192+I192),2)</f>
        <v>0</v>
      </c>
      <c r="K192" s="24"/>
      <c r="L192" s="21" t="n">
        <f aca="false">ROUND((K192+1)*J192,2)</f>
        <v>0</v>
      </c>
      <c r="M192" s="21" t="n">
        <f aca="false">ROUND(L192*G192,2)</f>
        <v>0</v>
      </c>
    </row>
    <row r="193" customFormat="false" ht="37.5" hidden="false" customHeight="true" outlineLevel="0" collapsed="false">
      <c r="A193" s="20" t="s">
        <v>395</v>
      </c>
      <c r="B193" s="20" t="s">
        <v>396</v>
      </c>
      <c r="C193" s="20"/>
      <c r="D193" s="20"/>
      <c r="E193" s="20" t="s">
        <v>47</v>
      </c>
      <c r="F193" s="20"/>
      <c r="G193" s="21" t="n">
        <v>3</v>
      </c>
      <c r="H193" s="22"/>
      <c r="I193" s="23"/>
      <c r="J193" s="21" t="n">
        <f aca="false">ROUND(SUM(H193+I193),2)</f>
        <v>0</v>
      </c>
      <c r="K193" s="24"/>
      <c r="L193" s="21" t="n">
        <f aca="false">ROUND((K193+1)*J193,2)</f>
        <v>0</v>
      </c>
      <c r="M193" s="21" t="n">
        <f aca="false">ROUND(L193*G193,2)</f>
        <v>0</v>
      </c>
    </row>
    <row r="194" customFormat="false" ht="33.75" hidden="false" customHeight="true" outlineLevel="0" collapsed="false">
      <c r="A194" s="20" t="s">
        <v>397</v>
      </c>
      <c r="B194" s="20" t="s">
        <v>398</v>
      </c>
      <c r="C194" s="20"/>
      <c r="D194" s="20"/>
      <c r="E194" s="20" t="s">
        <v>47</v>
      </c>
      <c r="F194" s="20"/>
      <c r="G194" s="21" t="n">
        <v>2</v>
      </c>
      <c r="H194" s="22"/>
      <c r="I194" s="23"/>
      <c r="J194" s="21" t="n">
        <f aca="false">ROUND(SUM(H194+I194),2)</f>
        <v>0</v>
      </c>
      <c r="K194" s="24"/>
      <c r="L194" s="21" t="n">
        <f aca="false">ROUND((K194+1)*J194,2)</f>
        <v>0</v>
      </c>
      <c r="M194" s="21" t="n">
        <f aca="false">ROUND(L194*G194,2)</f>
        <v>0</v>
      </c>
    </row>
    <row r="195" customFormat="false" ht="27" hidden="false" customHeight="true" outlineLevel="0" collapsed="false">
      <c r="A195" s="20" t="s">
        <v>399</v>
      </c>
      <c r="B195" s="20" t="s">
        <v>400</v>
      </c>
      <c r="C195" s="20"/>
      <c r="D195" s="20"/>
      <c r="E195" s="20" t="s">
        <v>47</v>
      </c>
      <c r="F195" s="20"/>
      <c r="G195" s="21" t="n">
        <v>13</v>
      </c>
      <c r="H195" s="22"/>
      <c r="I195" s="23"/>
      <c r="J195" s="21" t="n">
        <f aca="false">ROUND(SUM(H195+I195),2)</f>
        <v>0</v>
      </c>
      <c r="K195" s="24"/>
      <c r="L195" s="21" t="n">
        <f aca="false">ROUND((K195+1)*J195,2)</f>
        <v>0</v>
      </c>
      <c r="M195" s="21" t="n">
        <f aca="false">ROUND(L195*G195,2)</f>
        <v>0</v>
      </c>
    </row>
    <row r="196" customFormat="false" ht="32.25" hidden="false" customHeight="true" outlineLevel="0" collapsed="false">
      <c r="A196" s="20" t="s">
        <v>401</v>
      </c>
      <c r="B196" s="20" t="s">
        <v>402</v>
      </c>
      <c r="C196" s="20"/>
      <c r="D196" s="20"/>
      <c r="E196" s="20" t="s">
        <v>47</v>
      </c>
      <c r="F196" s="20"/>
      <c r="G196" s="21" t="n">
        <v>4</v>
      </c>
      <c r="H196" s="22"/>
      <c r="I196" s="23"/>
      <c r="J196" s="21" t="n">
        <f aca="false">ROUND(SUM(H196+I196),2)</f>
        <v>0</v>
      </c>
      <c r="K196" s="24"/>
      <c r="L196" s="21" t="n">
        <f aca="false">ROUND((K196+1)*J196,2)</f>
        <v>0</v>
      </c>
      <c r="M196" s="21" t="n">
        <f aca="false">ROUND(L196*G196,2)</f>
        <v>0</v>
      </c>
    </row>
    <row r="197" customFormat="false" ht="36.95" hidden="false" customHeight="true" outlineLevel="0" collapsed="false">
      <c r="A197" s="20" t="s">
        <v>403</v>
      </c>
      <c r="B197" s="20" t="s">
        <v>404</v>
      </c>
      <c r="C197" s="20"/>
      <c r="D197" s="20"/>
      <c r="E197" s="20" t="s">
        <v>82</v>
      </c>
      <c r="F197" s="20"/>
      <c r="G197" s="21" t="n">
        <v>12</v>
      </c>
      <c r="H197" s="22"/>
      <c r="I197" s="23"/>
      <c r="J197" s="21" t="n">
        <f aca="false">ROUND(SUM(H197+I197),2)</f>
        <v>0</v>
      </c>
      <c r="K197" s="24"/>
      <c r="L197" s="21" t="n">
        <f aca="false">ROUND((K197+1)*J197,2)</f>
        <v>0</v>
      </c>
      <c r="M197" s="21" t="n">
        <f aca="false">ROUND(L197*G197,2)</f>
        <v>0</v>
      </c>
    </row>
    <row r="198" customFormat="false" ht="36.95" hidden="false" customHeight="true" outlineLevel="0" collapsed="false">
      <c r="A198" s="20" t="s">
        <v>405</v>
      </c>
      <c r="B198" s="20" t="s">
        <v>406</v>
      </c>
      <c r="C198" s="20"/>
      <c r="D198" s="20"/>
      <c r="E198" s="20" t="s">
        <v>130</v>
      </c>
      <c r="F198" s="20"/>
      <c r="G198" s="21" t="n">
        <v>2</v>
      </c>
      <c r="H198" s="22"/>
      <c r="I198" s="23"/>
      <c r="J198" s="21" t="n">
        <f aca="false">ROUND(SUM(H198+I198),2)</f>
        <v>0</v>
      </c>
      <c r="K198" s="24"/>
      <c r="L198" s="21" t="n">
        <f aca="false">ROUND((K198+1)*J198,2)</f>
        <v>0</v>
      </c>
      <c r="M198" s="21" t="n">
        <f aca="false">ROUND(L198*G198,2)</f>
        <v>0</v>
      </c>
    </row>
    <row r="199" customFormat="false" ht="36.95" hidden="false" customHeight="true" outlineLevel="0" collapsed="false">
      <c r="A199" s="20" t="s">
        <v>407</v>
      </c>
      <c r="B199" s="20" t="s">
        <v>408</v>
      </c>
      <c r="C199" s="20"/>
      <c r="D199" s="20"/>
      <c r="E199" s="20" t="s">
        <v>82</v>
      </c>
      <c r="F199" s="20"/>
      <c r="G199" s="21" t="n">
        <v>2</v>
      </c>
      <c r="H199" s="22"/>
      <c r="I199" s="23"/>
      <c r="J199" s="21" t="n">
        <f aca="false">ROUND(SUM(H199+I199),2)</f>
        <v>0</v>
      </c>
      <c r="K199" s="24"/>
      <c r="L199" s="21" t="n">
        <f aca="false">ROUND((K199+1)*J199,2)</f>
        <v>0</v>
      </c>
      <c r="M199" s="21" t="n">
        <f aca="false">ROUND(L199*G199,2)</f>
        <v>0</v>
      </c>
    </row>
    <row r="200" customFormat="false" ht="35.25" hidden="false" customHeight="true" outlineLevel="0" collapsed="false">
      <c r="A200" s="20" t="s">
        <v>409</v>
      </c>
      <c r="B200" s="20" t="s">
        <v>410</v>
      </c>
      <c r="C200" s="20"/>
      <c r="D200" s="20"/>
      <c r="E200" s="20" t="s">
        <v>102</v>
      </c>
      <c r="F200" s="20"/>
      <c r="G200" s="21" t="n">
        <v>102</v>
      </c>
      <c r="H200" s="22"/>
      <c r="I200" s="23"/>
      <c r="J200" s="21" t="n">
        <f aca="false">ROUND(SUM(H200+I200),2)</f>
        <v>0</v>
      </c>
      <c r="K200" s="24"/>
      <c r="L200" s="21" t="n">
        <f aca="false">ROUND((K200+1)*J200,2)</f>
        <v>0</v>
      </c>
      <c r="M200" s="21" t="n">
        <f aca="false">ROUND(L200*G200,2)</f>
        <v>0</v>
      </c>
    </row>
    <row r="201" customFormat="false" ht="36" hidden="false" customHeight="true" outlineLevel="0" collapsed="false">
      <c r="A201" s="20" t="s">
        <v>411</v>
      </c>
      <c r="B201" s="20" t="s">
        <v>412</v>
      </c>
      <c r="C201" s="20"/>
      <c r="D201" s="20"/>
      <c r="E201" s="20" t="s">
        <v>102</v>
      </c>
      <c r="F201" s="20"/>
      <c r="G201" s="21" t="n">
        <v>72</v>
      </c>
      <c r="H201" s="22"/>
      <c r="I201" s="23"/>
      <c r="J201" s="21" t="n">
        <f aca="false">ROUND(SUM(H201+I201),2)</f>
        <v>0</v>
      </c>
      <c r="K201" s="24"/>
      <c r="L201" s="21" t="n">
        <f aca="false">ROUND((K201+1)*J201,2)</f>
        <v>0</v>
      </c>
      <c r="M201" s="21" t="n">
        <f aca="false">ROUND(L201*G201,2)</f>
        <v>0</v>
      </c>
    </row>
    <row r="202" customFormat="false" ht="35.25" hidden="false" customHeight="true" outlineLevel="0" collapsed="false">
      <c r="A202" s="20" t="s">
        <v>413</v>
      </c>
      <c r="B202" s="20" t="s">
        <v>414</v>
      </c>
      <c r="C202" s="20"/>
      <c r="D202" s="20"/>
      <c r="E202" s="20" t="s">
        <v>102</v>
      </c>
      <c r="F202" s="20"/>
      <c r="G202" s="21" t="n">
        <v>49</v>
      </c>
      <c r="H202" s="22"/>
      <c r="I202" s="23"/>
      <c r="J202" s="21" t="n">
        <f aca="false">ROUND(SUM(H202+I202),2)</f>
        <v>0</v>
      </c>
      <c r="K202" s="24"/>
      <c r="L202" s="21" t="n">
        <f aca="false">ROUND((K202+1)*J202,2)</f>
        <v>0</v>
      </c>
      <c r="M202" s="21" t="n">
        <f aca="false">ROUND(L202*G202,2)</f>
        <v>0</v>
      </c>
    </row>
    <row r="203" customFormat="false" ht="35.25" hidden="false" customHeight="true" outlineLevel="0" collapsed="false">
      <c r="A203" s="20" t="s">
        <v>415</v>
      </c>
      <c r="B203" s="20" t="s">
        <v>416</v>
      </c>
      <c r="C203" s="20"/>
      <c r="D203" s="20"/>
      <c r="E203" s="20" t="s">
        <v>102</v>
      </c>
      <c r="F203" s="20"/>
      <c r="G203" s="21" t="n">
        <v>21</v>
      </c>
      <c r="H203" s="22"/>
      <c r="I203" s="23"/>
      <c r="J203" s="21" t="n">
        <f aca="false">ROUND(SUM(H203+I203),2)</f>
        <v>0</v>
      </c>
      <c r="K203" s="24"/>
      <c r="L203" s="21" t="n">
        <f aca="false">ROUND((K203+1)*J203,2)</f>
        <v>0</v>
      </c>
      <c r="M203" s="21" t="n">
        <f aca="false">ROUND(L203*G203,2)</f>
        <v>0</v>
      </c>
    </row>
    <row r="204" customFormat="false" ht="33" hidden="false" customHeight="true" outlineLevel="0" collapsed="false">
      <c r="A204" s="20" t="s">
        <v>417</v>
      </c>
      <c r="B204" s="20" t="s">
        <v>418</v>
      </c>
      <c r="C204" s="20"/>
      <c r="D204" s="20"/>
      <c r="E204" s="20" t="s">
        <v>47</v>
      </c>
      <c r="F204" s="20"/>
      <c r="G204" s="21" t="n">
        <v>30</v>
      </c>
      <c r="H204" s="22"/>
      <c r="I204" s="23"/>
      <c r="J204" s="21" t="n">
        <f aca="false">ROUND(SUM(H204+I204),2)</f>
        <v>0</v>
      </c>
      <c r="K204" s="24"/>
      <c r="L204" s="21" t="n">
        <f aca="false">ROUND((K204+1)*J204,2)</f>
        <v>0</v>
      </c>
      <c r="M204" s="21" t="n">
        <f aca="false">ROUND(L204*G204,2)</f>
        <v>0</v>
      </c>
    </row>
    <row r="205" customFormat="false" ht="35.25" hidden="false" customHeight="true" outlineLevel="0" collapsed="false">
      <c r="A205" s="20" t="s">
        <v>419</v>
      </c>
      <c r="B205" s="20" t="s">
        <v>420</v>
      </c>
      <c r="C205" s="20"/>
      <c r="D205" s="20"/>
      <c r="E205" s="20" t="s">
        <v>47</v>
      </c>
      <c r="F205" s="20"/>
      <c r="G205" s="21" t="n">
        <v>6</v>
      </c>
      <c r="H205" s="22"/>
      <c r="I205" s="23"/>
      <c r="J205" s="21" t="n">
        <f aca="false">ROUND(SUM(H205+I205),2)</f>
        <v>0</v>
      </c>
      <c r="K205" s="24"/>
      <c r="L205" s="21" t="n">
        <f aca="false">ROUND((K205+1)*J205,2)</f>
        <v>0</v>
      </c>
      <c r="M205" s="21" t="n">
        <f aca="false">ROUND(L205*G205,2)</f>
        <v>0</v>
      </c>
    </row>
    <row r="206" customFormat="false" ht="30.75" hidden="false" customHeight="true" outlineLevel="0" collapsed="false">
      <c r="A206" s="20" t="s">
        <v>421</v>
      </c>
      <c r="B206" s="20" t="s">
        <v>422</v>
      </c>
      <c r="C206" s="20"/>
      <c r="D206" s="20"/>
      <c r="E206" s="20" t="s">
        <v>47</v>
      </c>
      <c r="F206" s="20"/>
      <c r="G206" s="21" t="n">
        <v>6</v>
      </c>
      <c r="H206" s="22"/>
      <c r="I206" s="23"/>
      <c r="J206" s="21" t="n">
        <f aca="false">ROUND(SUM(H206+I206),2)</f>
        <v>0</v>
      </c>
      <c r="K206" s="24"/>
      <c r="L206" s="21" t="n">
        <f aca="false">ROUND((K206+1)*J206,2)</f>
        <v>0</v>
      </c>
      <c r="M206" s="21" t="n">
        <f aca="false">ROUND(L206*G206,2)</f>
        <v>0</v>
      </c>
    </row>
    <row r="207" customFormat="false" ht="27" hidden="false" customHeight="true" outlineLevel="0" collapsed="false">
      <c r="A207" s="20" t="s">
        <v>423</v>
      </c>
      <c r="B207" s="20" t="s">
        <v>424</v>
      </c>
      <c r="C207" s="20"/>
      <c r="D207" s="20"/>
      <c r="E207" s="20" t="s">
        <v>47</v>
      </c>
      <c r="F207" s="20"/>
      <c r="G207" s="21" t="n">
        <v>8</v>
      </c>
      <c r="H207" s="22"/>
      <c r="I207" s="23"/>
      <c r="J207" s="21" t="n">
        <f aca="false">ROUND(SUM(H207+I207),2)</f>
        <v>0</v>
      </c>
      <c r="K207" s="24"/>
      <c r="L207" s="21" t="n">
        <f aca="false">ROUND((K207+1)*J207,2)</f>
        <v>0</v>
      </c>
      <c r="M207" s="21" t="n">
        <f aca="false">ROUND(L207*G207,2)</f>
        <v>0</v>
      </c>
    </row>
    <row r="208" customFormat="false" ht="34.5" hidden="false" customHeight="true" outlineLevel="0" collapsed="false">
      <c r="A208" s="20" t="s">
        <v>425</v>
      </c>
      <c r="B208" s="20" t="s">
        <v>426</v>
      </c>
      <c r="C208" s="20"/>
      <c r="D208" s="20"/>
      <c r="E208" s="20" t="s">
        <v>47</v>
      </c>
      <c r="F208" s="20"/>
      <c r="G208" s="21" t="n">
        <v>7</v>
      </c>
      <c r="H208" s="22"/>
      <c r="I208" s="23"/>
      <c r="J208" s="21" t="n">
        <f aca="false">ROUND(SUM(H208+I208),2)</f>
        <v>0</v>
      </c>
      <c r="K208" s="24"/>
      <c r="L208" s="21" t="n">
        <f aca="false">ROUND((K208+1)*J208,2)</f>
        <v>0</v>
      </c>
      <c r="M208" s="21" t="n">
        <f aca="false">ROUND(L208*G208,2)</f>
        <v>0</v>
      </c>
    </row>
    <row r="209" customFormat="false" ht="36.95" hidden="false" customHeight="true" outlineLevel="0" collapsed="false">
      <c r="A209" s="20" t="s">
        <v>427</v>
      </c>
      <c r="B209" s="20" t="s">
        <v>378</v>
      </c>
      <c r="C209" s="20"/>
      <c r="D209" s="20"/>
      <c r="E209" s="20" t="s">
        <v>82</v>
      </c>
      <c r="F209" s="20"/>
      <c r="G209" s="21" t="n">
        <v>40</v>
      </c>
      <c r="H209" s="22"/>
      <c r="I209" s="23"/>
      <c r="J209" s="21" t="n">
        <f aca="false">ROUND(SUM(H209+I209),2)</f>
        <v>0</v>
      </c>
      <c r="K209" s="24"/>
      <c r="L209" s="21" t="n">
        <f aca="false">ROUND((K209+1)*J209,2)</f>
        <v>0</v>
      </c>
      <c r="M209" s="21" t="n">
        <f aca="false">ROUND(L209*G209,2)</f>
        <v>0</v>
      </c>
    </row>
    <row r="210" customFormat="false" ht="36.95" hidden="false" customHeight="true" outlineLevel="0" collapsed="false">
      <c r="A210" s="20" t="s">
        <v>428</v>
      </c>
      <c r="B210" s="20" t="s">
        <v>429</v>
      </c>
      <c r="C210" s="20"/>
      <c r="D210" s="20"/>
      <c r="E210" s="20" t="s">
        <v>47</v>
      </c>
      <c r="F210" s="20"/>
      <c r="G210" s="21" t="n">
        <v>3</v>
      </c>
      <c r="H210" s="22"/>
      <c r="I210" s="23"/>
      <c r="J210" s="21" t="n">
        <f aca="false">ROUND(SUM(H210+I210),2)</f>
        <v>0</v>
      </c>
      <c r="K210" s="24"/>
      <c r="L210" s="21" t="n">
        <f aca="false">ROUND((K210+1)*J210,2)</f>
        <v>0</v>
      </c>
      <c r="M210" s="21" t="n">
        <f aca="false">ROUND(L210*G210,2)</f>
        <v>0</v>
      </c>
    </row>
    <row r="211" customFormat="false" ht="24.95" hidden="false" customHeight="true" outlineLevel="0" collapsed="false">
      <c r="A211" s="14" t="s">
        <v>430</v>
      </c>
      <c r="B211" s="14" t="s">
        <v>431</v>
      </c>
      <c r="C211" s="14"/>
      <c r="D211" s="14"/>
      <c r="E211" s="15"/>
      <c r="F211" s="15"/>
      <c r="G211" s="16"/>
      <c r="H211" s="26"/>
      <c r="I211" s="27"/>
      <c r="J211" s="28"/>
      <c r="K211" s="29"/>
      <c r="L211" s="28"/>
      <c r="M211" s="28" t="n">
        <f aca="false">SUM(M212:M228)</f>
        <v>0</v>
      </c>
    </row>
    <row r="212" customFormat="false" ht="33" hidden="false" customHeight="true" outlineLevel="0" collapsed="false">
      <c r="A212" s="20" t="s">
        <v>432</v>
      </c>
      <c r="B212" s="20" t="s">
        <v>433</v>
      </c>
      <c r="C212" s="20"/>
      <c r="D212" s="20"/>
      <c r="E212" s="20" t="s">
        <v>47</v>
      </c>
      <c r="F212" s="20"/>
      <c r="G212" s="21" t="n">
        <v>3</v>
      </c>
      <c r="H212" s="22"/>
      <c r="I212" s="23"/>
      <c r="J212" s="21" t="n">
        <f aca="false">ROUND(SUM(H212+I212),2)</f>
        <v>0</v>
      </c>
      <c r="K212" s="24"/>
      <c r="L212" s="21" t="n">
        <f aca="false">ROUND((K212+1)*J212,2)</f>
        <v>0</v>
      </c>
      <c r="M212" s="21" t="n">
        <f aca="false">ROUND(L212*G212,2)</f>
        <v>0</v>
      </c>
    </row>
    <row r="213" customFormat="false" ht="32.25" hidden="false" customHeight="true" outlineLevel="0" collapsed="false">
      <c r="A213" s="20" t="s">
        <v>434</v>
      </c>
      <c r="B213" s="20" t="s">
        <v>435</v>
      </c>
      <c r="C213" s="20"/>
      <c r="D213" s="20"/>
      <c r="E213" s="20" t="s">
        <v>47</v>
      </c>
      <c r="F213" s="20"/>
      <c r="G213" s="21" t="n">
        <v>2</v>
      </c>
      <c r="H213" s="22"/>
      <c r="I213" s="23"/>
      <c r="J213" s="21" t="n">
        <f aca="false">ROUND(SUM(H213+I213),2)</f>
        <v>0</v>
      </c>
      <c r="K213" s="24"/>
      <c r="L213" s="21" t="n">
        <f aca="false">ROUND((K213+1)*J213,2)</f>
        <v>0</v>
      </c>
      <c r="M213" s="21" t="n">
        <f aca="false">ROUND(L213*G213,2)</f>
        <v>0</v>
      </c>
    </row>
    <row r="214" customFormat="false" ht="35.25" hidden="false" customHeight="true" outlineLevel="0" collapsed="false">
      <c r="A214" s="20" t="s">
        <v>436</v>
      </c>
      <c r="B214" s="20" t="s">
        <v>437</v>
      </c>
      <c r="C214" s="20"/>
      <c r="D214" s="20"/>
      <c r="E214" s="20" t="s">
        <v>47</v>
      </c>
      <c r="F214" s="20"/>
      <c r="G214" s="21" t="n">
        <v>4</v>
      </c>
      <c r="H214" s="22"/>
      <c r="I214" s="23"/>
      <c r="J214" s="21" t="n">
        <f aca="false">ROUND(SUM(H214+I214),2)</f>
        <v>0</v>
      </c>
      <c r="K214" s="24"/>
      <c r="L214" s="21" t="n">
        <f aca="false">ROUND((K214+1)*J214,2)</f>
        <v>0</v>
      </c>
      <c r="M214" s="21" t="n">
        <f aca="false">ROUND(L214*G214,2)</f>
        <v>0</v>
      </c>
    </row>
    <row r="215" customFormat="false" ht="36" hidden="false" customHeight="true" outlineLevel="0" collapsed="false">
      <c r="A215" s="20" t="s">
        <v>438</v>
      </c>
      <c r="B215" s="20" t="s">
        <v>439</v>
      </c>
      <c r="C215" s="20"/>
      <c r="D215" s="20"/>
      <c r="E215" s="20" t="s">
        <v>47</v>
      </c>
      <c r="F215" s="20"/>
      <c r="G215" s="21" t="n">
        <v>3</v>
      </c>
      <c r="H215" s="22"/>
      <c r="I215" s="23"/>
      <c r="J215" s="21" t="n">
        <f aca="false">ROUND(SUM(H215+I215),2)</f>
        <v>0</v>
      </c>
      <c r="K215" s="24"/>
      <c r="L215" s="21" t="n">
        <f aca="false">ROUND((K215+1)*J215,2)</f>
        <v>0</v>
      </c>
      <c r="M215" s="21" t="n">
        <f aca="false">ROUND(L215*G215,2)</f>
        <v>0</v>
      </c>
    </row>
    <row r="216" customFormat="false" ht="33" hidden="false" customHeight="true" outlineLevel="0" collapsed="false">
      <c r="A216" s="20" t="s">
        <v>440</v>
      </c>
      <c r="B216" s="20" t="s">
        <v>441</v>
      </c>
      <c r="C216" s="20"/>
      <c r="D216" s="20"/>
      <c r="E216" s="20" t="s">
        <v>47</v>
      </c>
      <c r="F216" s="20"/>
      <c r="G216" s="21" t="n">
        <v>3</v>
      </c>
      <c r="H216" s="22"/>
      <c r="I216" s="23"/>
      <c r="J216" s="21" t="n">
        <f aca="false">ROUND(SUM(H216+I216),2)</f>
        <v>0</v>
      </c>
      <c r="K216" s="24"/>
      <c r="L216" s="21" t="n">
        <f aca="false">ROUND((K216+1)*J216,2)</f>
        <v>0</v>
      </c>
      <c r="M216" s="21" t="n">
        <f aca="false">ROUND(L216*G216,2)</f>
        <v>0</v>
      </c>
    </row>
    <row r="217" customFormat="false" ht="33" hidden="false" customHeight="true" outlineLevel="0" collapsed="false">
      <c r="A217" s="20" t="s">
        <v>442</v>
      </c>
      <c r="B217" s="20" t="s">
        <v>443</v>
      </c>
      <c r="C217" s="20"/>
      <c r="D217" s="20"/>
      <c r="E217" s="20" t="s">
        <v>47</v>
      </c>
      <c r="F217" s="20"/>
      <c r="G217" s="21" t="n">
        <v>2</v>
      </c>
      <c r="H217" s="22"/>
      <c r="I217" s="23"/>
      <c r="J217" s="21" t="n">
        <f aca="false">ROUND(SUM(H217+I217),2)</f>
        <v>0</v>
      </c>
      <c r="K217" s="24"/>
      <c r="L217" s="21" t="n">
        <f aca="false">ROUND((K217+1)*J217,2)</f>
        <v>0</v>
      </c>
      <c r="M217" s="21" t="n">
        <f aca="false">ROUND(L217*G217,2)</f>
        <v>0</v>
      </c>
    </row>
    <row r="218" customFormat="false" ht="36.75" hidden="false" customHeight="true" outlineLevel="0" collapsed="false">
      <c r="A218" s="20" t="s">
        <v>444</v>
      </c>
      <c r="B218" s="20" t="s">
        <v>445</v>
      </c>
      <c r="C218" s="20"/>
      <c r="D218" s="20"/>
      <c r="E218" s="20" t="s">
        <v>47</v>
      </c>
      <c r="F218" s="20"/>
      <c r="G218" s="21" t="n">
        <v>1</v>
      </c>
      <c r="H218" s="22"/>
      <c r="I218" s="23"/>
      <c r="J218" s="21" t="n">
        <f aca="false">ROUND(SUM(H218+I218),2)</f>
        <v>0</v>
      </c>
      <c r="K218" s="24"/>
      <c r="L218" s="21" t="n">
        <f aca="false">ROUND((K218+1)*J218,2)</f>
        <v>0</v>
      </c>
      <c r="M218" s="21" t="n">
        <f aca="false">ROUND(L218*G218,2)</f>
        <v>0</v>
      </c>
    </row>
    <row r="219" customFormat="false" ht="33.75" hidden="false" customHeight="true" outlineLevel="0" collapsed="false">
      <c r="A219" s="20" t="s">
        <v>446</v>
      </c>
      <c r="B219" s="20" t="s">
        <v>447</v>
      </c>
      <c r="C219" s="20"/>
      <c r="D219" s="20"/>
      <c r="E219" s="20" t="s">
        <v>47</v>
      </c>
      <c r="F219" s="20"/>
      <c r="G219" s="21" t="n">
        <v>2</v>
      </c>
      <c r="H219" s="22"/>
      <c r="I219" s="23"/>
      <c r="J219" s="21" t="n">
        <f aca="false">ROUND(SUM(H219+I219),2)</f>
        <v>0</v>
      </c>
      <c r="K219" s="24"/>
      <c r="L219" s="21" t="n">
        <f aca="false">ROUND((K219+1)*J219,2)</f>
        <v>0</v>
      </c>
      <c r="M219" s="21" t="n">
        <f aca="false">ROUND(L219*G219,2)</f>
        <v>0</v>
      </c>
    </row>
    <row r="220" customFormat="false" ht="36.75" hidden="false" customHeight="true" outlineLevel="0" collapsed="false">
      <c r="A220" s="20" t="s">
        <v>448</v>
      </c>
      <c r="B220" s="20" t="s">
        <v>449</v>
      </c>
      <c r="C220" s="20"/>
      <c r="D220" s="20"/>
      <c r="E220" s="20" t="s">
        <v>47</v>
      </c>
      <c r="F220" s="20"/>
      <c r="G220" s="21" t="n">
        <v>2</v>
      </c>
      <c r="H220" s="22"/>
      <c r="I220" s="23"/>
      <c r="J220" s="21" t="n">
        <f aca="false">ROUND(SUM(H220+I220),2)</f>
        <v>0</v>
      </c>
      <c r="K220" s="24"/>
      <c r="L220" s="21" t="n">
        <f aca="false">ROUND((K220+1)*J220,2)</f>
        <v>0</v>
      </c>
      <c r="M220" s="21" t="n">
        <f aca="false">ROUND(L220*G220,2)</f>
        <v>0</v>
      </c>
    </row>
    <row r="221" customFormat="false" ht="33.75" hidden="false" customHeight="true" outlineLevel="0" collapsed="false">
      <c r="A221" s="20" t="s">
        <v>450</v>
      </c>
      <c r="B221" s="20" t="s">
        <v>342</v>
      </c>
      <c r="C221" s="20"/>
      <c r="D221" s="20"/>
      <c r="E221" s="20" t="s">
        <v>47</v>
      </c>
      <c r="F221" s="20"/>
      <c r="G221" s="21" t="n">
        <v>1</v>
      </c>
      <c r="H221" s="22"/>
      <c r="I221" s="23"/>
      <c r="J221" s="21" t="n">
        <f aca="false">ROUND(SUM(H221+I221),2)</f>
        <v>0</v>
      </c>
      <c r="K221" s="24"/>
      <c r="L221" s="21" t="n">
        <f aca="false">ROUND((K221+1)*J221,2)</f>
        <v>0</v>
      </c>
      <c r="M221" s="21" t="n">
        <f aca="false">ROUND(L221*G221,2)</f>
        <v>0</v>
      </c>
    </row>
    <row r="222" customFormat="false" ht="31.5" hidden="false" customHeight="true" outlineLevel="0" collapsed="false">
      <c r="A222" s="20" t="s">
        <v>451</v>
      </c>
      <c r="B222" s="20" t="s">
        <v>452</v>
      </c>
      <c r="C222" s="20"/>
      <c r="D222" s="20"/>
      <c r="E222" s="20" t="s">
        <v>47</v>
      </c>
      <c r="F222" s="20"/>
      <c r="G222" s="21" t="n">
        <v>2</v>
      </c>
      <c r="H222" s="22"/>
      <c r="I222" s="23"/>
      <c r="J222" s="21" t="n">
        <f aca="false">ROUND(SUM(H222+I222),2)</f>
        <v>0</v>
      </c>
      <c r="K222" s="24"/>
      <c r="L222" s="21" t="n">
        <f aca="false">ROUND((K222+1)*J222,2)</f>
        <v>0</v>
      </c>
      <c r="M222" s="21" t="n">
        <f aca="false">ROUND(L222*G222,2)</f>
        <v>0</v>
      </c>
    </row>
    <row r="223" customFormat="false" ht="27" hidden="false" customHeight="true" outlineLevel="0" collapsed="false">
      <c r="A223" s="20" t="s">
        <v>453</v>
      </c>
      <c r="B223" s="20" t="s">
        <v>454</v>
      </c>
      <c r="C223" s="20"/>
      <c r="D223" s="20"/>
      <c r="E223" s="20" t="s">
        <v>102</v>
      </c>
      <c r="F223" s="20"/>
      <c r="G223" s="21" t="n">
        <v>30</v>
      </c>
      <c r="H223" s="22"/>
      <c r="I223" s="23"/>
      <c r="J223" s="21" t="n">
        <f aca="false">ROUND(SUM(H223+I223),2)</f>
        <v>0</v>
      </c>
      <c r="K223" s="24"/>
      <c r="L223" s="21" t="n">
        <f aca="false">ROUND((K223+1)*J223,2)</f>
        <v>0</v>
      </c>
      <c r="M223" s="21" t="n">
        <f aca="false">ROUND(L223*G223,2)</f>
        <v>0</v>
      </c>
    </row>
    <row r="224" customFormat="false" ht="27" hidden="false" customHeight="true" outlineLevel="0" collapsed="false">
      <c r="A224" s="20" t="s">
        <v>455</v>
      </c>
      <c r="B224" s="20" t="s">
        <v>456</v>
      </c>
      <c r="C224" s="20"/>
      <c r="D224" s="20"/>
      <c r="E224" s="20" t="s">
        <v>102</v>
      </c>
      <c r="F224" s="20"/>
      <c r="G224" s="21" t="n">
        <v>15</v>
      </c>
      <c r="H224" s="22"/>
      <c r="I224" s="23"/>
      <c r="J224" s="21" t="n">
        <f aca="false">ROUND(SUM(H224+I224),2)</f>
        <v>0</v>
      </c>
      <c r="K224" s="24"/>
      <c r="L224" s="21" t="n">
        <f aca="false">ROUND((K224+1)*J224,2)</f>
        <v>0</v>
      </c>
      <c r="M224" s="21" t="n">
        <f aca="false">ROUND(L224*G224,2)</f>
        <v>0</v>
      </c>
    </row>
    <row r="225" customFormat="false" ht="27" hidden="false" customHeight="true" outlineLevel="0" collapsed="false">
      <c r="A225" s="20" t="s">
        <v>457</v>
      </c>
      <c r="B225" s="20" t="s">
        <v>458</v>
      </c>
      <c r="C225" s="20"/>
      <c r="D225" s="20"/>
      <c r="E225" s="20" t="s">
        <v>102</v>
      </c>
      <c r="F225" s="20"/>
      <c r="G225" s="21" t="n">
        <v>24</v>
      </c>
      <c r="H225" s="22"/>
      <c r="I225" s="23"/>
      <c r="J225" s="21" t="n">
        <f aca="false">ROUND(SUM(H225+I225),2)</f>
        <v>0</v>
      </c>
      <c r="K225" s="24"/>
      <c r="L225" s="21" t="n">
        <f aca="false">ROUND((K225+1)*J225,2)</f>
        <v>0</v>
      </c>
      <c r="M225" s="21" t="n">
        <f aca="false">ROUND(L225*G225,2)</f>
        <v>0</v>
      </c>
    </row>
    <row r="226" customFormat="false" ht="36.95" hidden="false" customHeight="true" outlineLevel="0" collapsed="false">
      <c r="A226" s="20" t="s">
        <v>459</v>
      </c>
      <c r="B226" s="20" t="s">
        <v>460</v>
      </c>
      <c r="C226" s="20"/>
      <c r="D226" s="20"/>
      <c r="E226" s="20" t="s">
        <v>82</v>
      </c>
      <c r="F226" s="20"/>
      <c r="G226" s="21" t="n">
        <v>2</v>
      </c>
      <c r="H226" s="22"/>
      <c r="I226" s="23"/>
      <c r="J226" s="21" t="n">
        <f aca="false">ROUND(SUM(H226+I226),2)</f>
        <v>0</v>
      </c>
      <c r="K226" s="24"/>
      <c r="L226" s="21" t="n">
        <f aca="false">ROUND((K226+1)*J226,2)</f>
        <v>0</v>
      </c>
      <c r="M226" s="21" t="n">
        <f aca="false">ROUND(L226*G226,2)</f>
        <v>0</v>
      </c>
    </row>
    <row r="227" customFormat="false" ht="36.95" hidden="false" customHeight="true" outlineLevel="0" collapsed="false">
      <c r="A227" s="20" t="s">
        <v>461</v>
      </c>
      <c r="B227" s="20" t="s">
        <v>462</v>
      </c>
      <c r="C227" s="20"/>
      <c r="D227" s="20"/>
      <c r="E227" s="20" t="s">
        <v>82</v>
      </c>
      <c r="F227" s="20"/>
      <c r="G227" s="21" t="n">
        <v>3</v>
      </c>
      <c r="H227" s="22"/>
      <c r="I227" s="23"/>
      <c r="J227" s="21" t="n">
        <f aca="false">ROUND(SUM(H227+I227),2)</f>
        <v>0</v>
      </c>
      <c r="K227" s="24"/>
      <c r="L227" s="21" t="n">
        <f aca="false">ROUND((K227+1)*J227,2)</f>
        <v>0</v>
      </c>
      <c r="M227" s="21" t="n">
        <f aca="false">ROUND(L227*G227,2)</f>
        <v>0</v>
      </c>
    </row>
    <row r="228" customFormat="false" ht="27" hidden="false" customHeight="true" outlineLevel="0" collapsed="false">
      <c r="A228" s="20" t="s">
        <v>463</v>
      </c>
      <c r="B228" s="20" t="s">
        <v>364</v>
      </c>
      <c r="C228" s="20"/>
      <c r="D228" s="20"/>
      <c r="E228" s="20" t="s">
        <v>47</v>
      </c>
      <c r="F228" s="20"/>
      <c r="G228" s="21" t="n">
        <v>1</v>
      </c>
      <c r="H228" s="22"/>
      <c r="I228" s="23"/>
      <c r="J228" s="21" t="n">
        <f aca="false">ROUND(SUM(H228+I228),2)</f>
        <v>0</v>
      </c>
      <c r="K228" s="24"/>
      <c r="L228" s="21" t="n">
        <f aca="false">ROUND((K228+1)*J228,2)</f>
        <v>0</v>
      </c>
      <c r="M228" s="21" t="n">
        <f aca="false">ROUND(L228*G228,2)</f>
        <v>0</v>
      </c>
    </row>
    <row r="229" customFormat="false" ht="24.95" hidden="false" customHeight="true" outlineLevel="0" collapsed="false">
      <c r="A229" s="9" t="s">
        <v>464</v>
      </c>
      <c r="B229" s="9" t="s">
        <v>465</v>
      </c>
      <c r="C229" s="9"/>
      <c r="D229" s="9"/>
      <c r="E229" s="10"/>
      <c r="F229" s="10"/>
      <c r="G229" s="11"/>
      <c r="H229" s="30"/>
      <c r="I229" s="31"/>
      <c r="J229" s="13"/>
      <c r="K229" s="32"/>
      <c r="L229" s="13"/>
      <c r="M229" s="13" t="n">
        <f aca="false">SUM(M230+M234+M240)</f>
        <v>0</v>
      </c>
    </row>
    <row r="230" customFormat="false" ht="24.95" hidden="false" customHeight="true" outlineLevel="0" collapsed="false">
      <c r="A230" s="14" t="s">
        <v>466</v>
      </c>
      <c r="B230" s="14" t="s">
        <v>467</v>
      </c>
      <c r="C230" s="14"/>
      <c r="D230" s="14"/>
      <c r="E230" s="15"/>
      <c r="F230" s="15"/>
      <c r="G230" s="16"/>
      <c r="H230" s="26"/>
      <c r="I230" s="27"/>
      <c r="J230" s="28"/>
      <c r="K230" s="29"/>
      <c r="L230" s="28"/>
      <c r="M230" s="28" t="n">
        <f aca="false">SUM(M231:M233)</f>
        <v>0</v>
      </c>
    </row>
    <row r="231" customFormat="false" ht="36.95" hidden="false" customHeight="true" outlineLevel="0" collapsed="false">
      <c r="A231" s="20" t="s">
        <v>468</v>
      </c>
      <c r="B231" s="20" t="s">
        <v>469</v>
      </c>
      <c r="C231" s="20"/>
      <c r="D231" s="20"/>
      <c r="E231" s="20" t="s">
        <v>82</v>
      </c>
      <c r="F231" s="20"/>
      <c r="G231" s="21" t="n">
        <v>28</v>
      </c>
      <c r="H231" s="22"/>
      <c r="I231" s="23"/>
      <c r="J231" s="21" t="n">
        <f aca="false">ROUND(SUM(H231+I231),2)</f>
        <v>0</v>
      </c>
      <c r="K231" s="24"/>
      <c r="L231" s="21" t="n">
        <f aca="false">ROUND((K231+1)*J231,2)</f>
        <v>0</v>
      </c>
      <c r="M231" s="21" t="n">
        <f aca="false">ROUND(L231*G231,2)</f>
        <v>0</v>
      </c>
    </row>
    <row r="232" customFormat="false" ht="36.95" hidden="false" customHeight="true" outlineLevel="0" collapsed="false">
      <c r="A232" s="20" t="s">
        <v>470</v>
      </c>
      <c r="B232" s="20" t="s">
        <v>471</v>
      </c>
      <c r="C232" s="20"/>
      <c r="D232" s="20"/>
      <c r="E232" s="20" t="s">
        <v>130</v>
      </c>
      <c r="F232" s="20"/>
      <c r="G232" s="21" t="n">
        <v>3</v>
      </c>
      <c r="H232" s="22"/>
      <c r="I232" s="23"/>
      <c r="J232" s="21" t="n">
        <f aca="false">ROUND(SUM(H232+I232),2)</f>
        <v>0</v>
      </c>
      <c r="K232" s="24"/>
      <c r="L232" s="21" t="n">
        <f aca="false">ROUND((K232+1)*J232,2)</f>
        <v>0</v>
      </c>
      <c r="M232" s="21" t="n">
        <f aca="false">ROUND(L232*G232,2)</f>
        <v>0</v>
      </c>
    </row>
    <row r="233" customFormat="false" ht="27" hidden="false" customHeight="true" outlineLevel="0" collapsed="false">
      <c r="A233" s="20" t="s">
        <v>472</v>
      </c>
      <c r="B233" s="20" t="s">
        <v>473</v>
      </c>
      <c r="C233" s="20"/>
      <c r="D233" s="20"/>
      <c r="E233" s="20" t="s">
        <v>47</v>
      </c>
      <c r="F233" s="20"/>
      <c r="G233" s="21" t="n">
        <v>3</v>
      </c>
      <c r="H233" s="22"/>
      <c r="I233" s="23"/>
      <c r="J233" s="21" t="n">
        <f aca="false">ROUND(SUM(H233+I233),2)</f>
        <v>0</v>
      </c>
      <c r="K233" s="24"/>
      <c r="L233" s="21" t="n">
        <f aca="false">ROUND((K233+1)*J233,2)</f>
        <v>0</v>
      </c>
      <c r="M233" s="21" t="n">
        <f aca="false">ROUND(L233*G233,2)</f>
        <v>0</v>
      </c>
    </row>
    <row r="234" customFormat="false" ht="24.95" hidden="false" customHeight="true" outlineLevel="0" collapsed="false">
      <c r="A234" s="14" t="s">
        <v>474</v>
      </c>
      <c r="B234" s="14" t="s">
        <v>475</v>
      </c>
      <c r="C234" s="14"/>
      <c r="D234" s="14"/>
      <c r="E234" s="15"/>
      <c r="F234" s="15"/>
      <c r="G234" s="16"/>
      <c r="H234" s="26"/>
      <c r="I234" s="27"/>
      <c r="J234" s="28"/>
      <c r="K234" s="29"/>
      <c r="L234" s="28"/>
      <c r="M234" s="28" t="n">
        <f aca="false">SUM(M235:M239)</f>
        <v>0</v>
      </c>
    </row>
    <row r="235" customFormat="false" ht="36.95" hidden="false" customHeight="true" outlineLevel="0" collapsed="false">
      <c r="A235" s="20" t="s">
        <v>476</v>
      </c>
      <c r="B235" s="20" t="s">
        <v>477</v>
      </c>
      <c r="C235" s="20"/>
      <c r="D235" s="20"/>
      <c r="E235" s="20" t="s">
        <v>130</v>
      </c>
      <c r="F235" s="20"/>
      <c r="G235" s="21" t="n">
        <v>30</v>
      </c>
      <c r="H235" s="22"/>
      <c r="I235" s="23"/>
      <c r="J235" s="21" t="n">
        <f aca="false">ROUND(SUM(H235+I235),2)</f>
        <v>0</v>
      </c>
      <c r="K235" s="24"/>
      <c r="L235" s="21" t="n">
        <f aca="false">ROUND((K235+1)*J235,2)</f>
        <v>0</v>
      </c>
      <c r="M235" s="21" t="n">
        <f aca="false">ROUND(L235*G235,2)</f>
        <v>0</v>
      </c>
    </row>
    <row r="236" customFormat="false" ht="31.5" hidden="false" customHeight="true" outlineLevel="0" collapsed="false">
      <c r="A236" s="20" t="s">
        <v>478</v>
      </c>
      <c r="B236" s="20" t="s">
        <v>479</v>
      </c>
      <c r="C236" s="20"/>
      <c r="D236" s="20"/>
      <c r="E236" s="20" t="s">
        <v>47</v>
      </c>
      <c r="F236" s="20"/>
      <c r="G236" s="21" t="n">
        <v>1</v>
      </c>
      <c r="H236" s="22"/>
      <c r="I236" s="23"/>
      <c r="J236" s="21" t="n">
        <f aca="false">ROUND(SUM(H236+I236),2)</f>
        <v>0</v>
      </c>
      <c r="K236" s="24"/>
      <c r="L236" s="21" t="n">
        <f aca="false">ROUND((K236+1)*J236,2)</f>
        <v>0</v>
      </c>
      <c r="M236" s="21" t="n">
        <f aca="false">ROUND(L236*G236,2)</f>
        <v>0</v>
      </c>
    </row>
    <row r="237" customFormat="false" ht="33" hidden="false" customHeight="true" outlineLevel="0" collapsed="false">
      <c r="A237" s="20" t="s">
        <v>480</v>
      </c>
      <c r="B237" s="20" t="s">
        <v>481</v>
      </c>
      <c r="C237" s="20"/>
      <c r="D237" s="20"/>
      <c r="E237" s="20" t="s">
        <v>47</v>
      </c>
      <c r="F237" s="20"/>
      <c r="G237" s="21" t="n">
        <v>13</v>
      </c>
      <c r="H237" s="22"/>
      <c r="I237" s="23"/>
      <c r="J237" s="21" t="n">
        <f aca="false">ROUND(SUM(H237+I237),2)</f>
        <v>0</v>
      </c>
      <c r="K237" s="24"/>
      <c r="L237" s="21" t="n">
        <f aca="false">ROUND((K237+1)*J237,2)</f>
        <v>0</v>
      </c>
      <c r="M237" s="21" t="n">
        <f aca="false">ROUND(L237*G237,2)</f>
        <v>0</v>
      </c>
    </row>
    <row r="238" customFormat="false" ht="32.25" hidden="false" customHeight="true" outlineLevel="0" collapsed="false">
      <c r="A238" s="20" t="s">
        <v>482</v>
      </c>
      <c r="B238" s="20" t="s">
        <v>483</v>
      </c>
      <c r="C238" s="20"/>
      <c r="D238" s="20"/>
      <c r="E238" s="20" t="s">
        <v>47</v>
      </c>
      <c r="F238" s="20"/>
      <c r="G238" s="21" t="n">
        <v>3</v>
      </c>
      <c r="H238" s="22"/>
      <c r="I238" s="23"/>
      <c r="J238" s="21" t="n">
        <f aca="false">ROUND(SUM(H238+I238),2)</f>
        <v>0</v>
      </c>
      <c r="K238" s="24"/>
      <c r="L238" s="21" t="n">
        <f aca="false">ROUND((K238+1)*J238,2)</f>
        <v>0</v>
      </c>
      <c r="M238" s="21" t="n">
        <f aca="false">ROUND(L238*G238,2)</f>
        <v>0</v>
      </c>
    </row>
    <row r="239" customFormat="false" ht="34.5" hidden="false" customHeight="true" outlineLevel="0" collapsed="false">
      <c r="A239" s="20" t="s">
        <v>484</v>
      </c>
      <c r="B239" s="20" t="s">
        <v>485</v>
      </c>
      <c r="C239" s="20"/>
      <c r="D239" s="20"/>
      <c r="E239" s="20" t="s">
        <v>47</v>
      </c>
      <c r="F239" s="20"/>
      <c r="G239" s="21" t="n">
        <v>4</v>
      </c>
      <c r="H239" s="22"/>
      <c r="I239" s="23"/>
      <c r="J239" s="21" t="n">
        <f aca="false">ROUND(SUM(H239+I239),2)</f>
        <v>0</v>
      </c>
      <c r="K239" s="24"/>
      <c r="L239" s="21" t="n">
        <f aca="false">ROUND((K239+1)*J239,2)</f>
        <v>0</v>
      </c>
      <c r="M239" s="21" t="n">
        <f aca="false">ROUND(L239*G239,2)</f>
        <v>0</v>
      </c>
    </row>
    <row r="240" customFormat="false" ht="24.95" hidden="false" customHeight="true" outlineLevel="0" collapsed="false">
      <c r="A240" s="14" t="s">
        <v>486</v>
      </c>
      <c r="B240" s="14" t="s">
        <v>487</v>
      </c>
      <c r="C240" s="14"/>
      <c r="D240" s="14"/>
      <c r="E240" s="15"/>
      <c r="F240" s="15"/>
      <c r="G240" s="16"/>
      <c r="H240" s="26"/>
      <c r="I240" s="27"/>
      <c r="J240" s="28"/>
      <c r="K240" s="29"/>
      <c r="L240" s="28"/>
      <c r="M240" s="28" t="n">
        <f aca="false">SUM(M241:M247)</f>
        <v>0</v>
      </c>
    </row>
    <row r="241" customFormat="false" ht="36.95" hidden="false" customHeight="true" outlineLevel="0" collapsed="false">
      <c r="A241" s="20" t="s">
        <v>488</v>
      </c>
      <c r="B241" s="20" t="s">
        <v>489</v>
      </c>
      <c r="C241" s="20"/>
      <c r="D241" s="20"/>
      <c r="E241" s="20" t="s">
        <v>130</v>
      </c>
      <c r="F241" s="20"/>
      <c r="G241" s="21" t="n">
        <v>16</v>
      </c>
      <c r="H241" s="22"/>
      <c r="I241" s="23"/>
      <c r="J241" s="21" t="n">
        <f aca="false">ROUND(SUM(H241+I241),2)</f>
        <v>0</v>
      </c>
      <c r="K241" s="24"/>
      <c r="L241" s="21" t="n">
        <f aca="false">ROUND((K241+1)*J241,2)</f>
        <v>0</v>
      </c>
      <c r="M241" s="21" t="n">
        <f aca="false">ROUND(L241*G241,2)</f>
        <v>0</v>
      </c>
    </row>
    <row r="242" customFormat="false" ht="36.95" hidden="false" customHeight="true" outlineLevel="0" collapsed="false">
      <c r="A242" s="20" t="s">
        <v>490</v>
      </c>
      <c r="B242" s="20" t="s">
        <v>491</v>
      </c>
      <c r="C242" s="20"/>
      <c r="D242" s="20"/>
      <c r="E242" s="20" t="s">
        <v>130</v>
      </c>
      <c r="F242" s="20"/>
      <c r="G242" s="21" t="n">
        <v>9</v>
      </c>
      <c r="H242" s="22"/>
      <c r="I242" s="23"/>
      <c r="J242" s="21" t="n">
        <f aca="false">ROUND(SUM(H242+I242),2)</f>
        <v>0</v>
      </c>
      <c r="K242" s="24"/>
      <c r="L242" s="21" t="n">
        <f aca="false">ROUND((K242+1)*J242,2)</f>
        <v>0</v>
      </c>
      <c r="M242" s="21" t="n">
        <f aca="false">ROUND(L242*G242,2)</f>
        <v>0</v>
      </c>
    </row>
    <row r="243" customFormat="false" ht="36.95" hidden="false" customHeight="true" outlineLevel="0" collapsed="false">
      <c r="A243" s="20" t="s">
        <v>492</v>
      </c>
      <c r="B243" s="20" t="s">
        <v>493</v>
      </c>
      <c r="C243" s="20"/>
      <c r="D243" s="20"/>
      <c r="E243" s="20" t="s">
        <v>82</v>
      </c>
      <c r="F243" s="20"/>
      <c r="G243" s="21" t="n">
        <v>6</v>
      </c>
      <c r="H243" s="22"/>
      <c r="I243" s="23"/>
      <c r="J243" s="21" t="n">
        <f aca="false">ROUND(SUM(H243+I243),2)</f>
        <v>0</v>
      </c>
      <c r="K243" s="24"/>
      <c r="L243" s="21" t="n">
        <f aca="false">ROUND((K243+1)*J243,2)</f>
        <v>0</v>
      </c>
      <c r="M243" s="21" t="n">
        <f aca="false">ROUND(L243*G243,2)</f>
        <v>0</v>
      </c>
    </row>
    <row r="244" customFormat="false" ht="27" hidden="false" customHeight="true" outlineLevel="0" collapsed="false">
      <c r="A244" s="20" t="s">
        <v>494</v>
      </c>
      <c r="B244" s="20" t="s">
        <v>495</v>
      </c>
      <c r="C244" s="20"/>
      <c r="D244" s="20"/>
      <c r="E244" s="20" t="s">
        <v>47</v>
      </c>
      <c r="F244" s="20"/>
      <c r="G244" s="21" t="n">
        <v>18</v>
      </c>
      <c r="H244" s="22"/>
      <c r="I244" s="23"/>
      <c r="J244" s="21" t="n">
        <f aca="false">ROUND(SUM(H244+I244),2)</f>
        <v>0</v>
      </c>
      <c r="K244" s="24"/>
      <c r="L244" s="21" t="n">
        <f aca="false">ROUND((K244+1)*J244,2)</f>
        <v>0</v>
      </c>
      <c r="M244" s="21" t="n">
        <f aca="false">ROUND(L244*G244,2)</f>
        <v>0</v>
      </c>
    </row>
    <row r="245" customFormat="false" ht="36.95" hidden="false" customHeight="true" outlineLevel="0" collapsed="false">
      <c r="A245" s="20" t="s">
        <v>496</v>
      </c>
      <c r="B245" s="20" t="s">
        <v>497</v>
      </c>
      <c r="C245" s="20"/>
      <c r="D245" s="20"/>
      <c r="E245" s="20" t="s">
        <v>82</v>
      </c>
      <c r="F245" s="20"/>
      <c r="G245" s="21" t="n">
        <v>18</v>
      </c>
      <c r="H245" s="22"/>
      <c r="I245" s="23"/>
      <c r="J245" s="21" t="n">
        <f aca="false">ROUND(SUM(H245+I245),2)</f>
        <v>0</v>
      </c>
      <c r="K245" s="24"/>
      <c r="L245" s="21" t="n">
        <f aca="false">ROUND((K245+1)*J245,2)</f>
        <v>0</v>
      </c>
      <c r="M245" s="21" t="n">
        <f aca="false">ROUND(L245*G245,2)</f>
        <v>0</v>
      </c>
    </row>
    <row r="246" customFormat="false" ht="36.95" hidden="false" customHeight="true" outlineLevel="0" collapsed="false">
      <c r="A246" s="20" t="s">
        <v>498</v>
      </c>
      <c r="B246" s="20" t="s">
        <v>499</v>
      </c>
      <c r="C246" s="20"/>
      <c r="D246" s="20"/>
      <c r="E246" s="20" t="s">
        <v>130</v>
      </c>
      <c r="F246" s="20"/>
      <c r="G246" s="21" t="n">
        <v>12</v>
      </c>
      <c r="H246" s="22"/>
      <c r="I246" s="23"/>
      <c r="J246" s="21" t="n">
        <f aca="false">ROUND(SUM(H246+I246),2)</f>
        <v>0</v>
      </c>
      <c r="K246" s="24"/>
      <c r="L246" s="21" t="n">
        <f aca="false">ROUND((K246+1)*J246,2)</f>
        <v>0</v>
      </c>
      <c r="M246" s="21" t="n">
        <f aca="false">ROUND(L246*G246,2)</f>
        <v>0</v>
      </c>
    </row>
    <row r="247" customFormat="false" ht="27" hidden="false" customHeight="true" outlineLevel="0" collapsed="false">
      <c r="A247" s="20" t="s">
        <v>500</v>
      </c>
      <c r="B247" s="20" t="s">
        <v>501</v>
      </c>
      <c r="C247" s="20"/>
      <c r="D247" s="20"/>
      <c r="E247" s="20" t="s">
        <v>24</v>
      </c>
      <c r="F247" s="20"/>
      <c r="G247" s="21" t="n">
        <v>9.8</v>
      </c>
      <c r="H247" s="22"/>
      <c r="I247" s="23"/>
      <c r="J247" s="21" t="n">
        <f aca="false">ROUND(SUM(H247+I247),2)</f>
        <v>0</v>
      </c>
      <c r="K247" s="24"/>
      <c r="L247" s="21" t="n">
        <f aca="false">ROUND((K247+1)*J247,2)</f>
        <v>0</v>
      </c>
      <c r="M247" s="21" t="n">
        <f aca="false">ROUND(L247*G247,2)</f>
        <v>0</v>
      </c>
    </row>
    <row r="248" customFormat="false" ht="24.95" hidden="false" customHeight="true" outlineLevel="0" collapsed="false">
      <c r="A248" s="9" t="s">
        <v>502</v>
      </c>
      <c r="B248" s="9" t="s">
        <v>503</v>
      </c>
      <c r="C248" s="9"/>
      <c r="D248" s="9"/>
      <c r="E248" s="10"/>
      <c r="F248" s="10"/>
      <c r="G248" s="11"/>
      <c r="H248" s="30"/>
      <c r="I248" s="31"/>
      <c r="J248" s="13"/>
      <c r="K248" s="32"/>
      <c r="L248" s="13"/>
      <c r="M248" s="13" t="n">
        <f aca="false">SUM(M249+M292)</f>
        <v>0</v>
      </c>
    </row>
    <row r="249" customFormat="false" ht="24.95" hidden="false" customHeight="true" outlineLevel="0" collapsed="false">
      <c r="A249" s="14" t="s">
        <v>504</v>
      </c>
      <c r="B249" s="14" t="s">
        <v>505</v>
      </c>
      <c r="C249" s="14"/>
      <c r="D249" s="14"/>
      <c r="E249" s="15"/>
      <c r="F249" s="15"/>
      <c r="G249" s="16"/>
      <c r="H249" s="26"/>
      <c r="I249" s="27"/>
      <c r="J249" s="28"/>
      <c r="K249" s="29"/>
      <c r="L249" s="28"/>
      <c r="M249" s="28" t="n">
        <f aca="false">SUM(M250:M291)</f>
        <v>0</v>
      </c>
    </row>
    <row r="250" customFormat="false" ht="45" hidden="false" customHeight="true" outlineLevel="0" collapsed="false">
      <c r="A250" s="20" t="s">
        <v>506</v>
      </c>
      <c r="B250" s="20" t="s">
        <v>507</v>
      </c>
      <c r="C250" s="20"/>
      <c r="D250" s="20"/>
      <c r="E250" s="20" t="s">
        <v>82</v>
      </c>
      <c r="F250" s="20"/>
      <c r="G250" s="21" t="n">
        <v>160</v>
      </c>
      <c r="H250" s="22"/>
      <c r="I250" s="23"/>
      <c r="J250" s="21" t="n">
        <f aca="false">ROUND(SUM(H250+I250),2)</f>
        <v>0</v>
      </c>
      <c r="K250" s="24"/>
      <c r="L250" s="21" t="n">
        <f aca="false">ROUND((K250+1)*J250,2)</f>
        <v>0</v>
      </c>
      <c r="M250" s="21" t="n">
        <f aca="false">ROUND(L250*G250,2)</f>
        <v>0</v>
      </c>
    </row>
    <row r="251" customFormat="false" ht="36.95" hidden="false" customHeight="true" outlineLevel="0" collapsed="false">
      <c r="A251" s="20" t="s">
        <v>508</v>
      </c>
      <c r="B251" s="20" t="s">
        <v>509</v>
      </c>
      <c r="C251" s="20"/>
      <c r="D251" s="20"/>
      <c r="E251" s="20" t="s">
        <v>82</v>
      </c>
      <c r="F251" s="20"/>
      <c r="G251" s="21" t="n">
        <v>19</v>
      </c>
      <c r="H251" s="22"/>
      <c r="I251" s="23"/>
      <c r="J251" s="21" t="n">
        <f aca="false">ROUND(SUM(H251+I251),2)</f>
        <v>0</v>
      </c>
      <c r="K251" s="24"/>
      <c r="L251" s="21" t="n">
        <f aca="false">ROUND((K251+1)*J251,2)</f>
        <v>0</v>
      </c>
      <c r="M251" s="21" t="n">
        <f aca="false">ROUND(L251*G251,2)</f>
        <v>0</v>
      </c>
    </row>
    <row r="252" customFormat="false" ht="36.95" hidden="false" customHeight="true" outlineLevel="0" collapsed="false">
      <c r="A252" s="20" t="s">
        <v>510</v>
      </c>
      <c r="B252" s="20" t="s">
        <v>511</v>
      </c>
      <c r="C252" s="20"/>
      <c r="D252" s="20"/>
      <c r="E252" s="20" t="s">
        <v>102</v>
      </c>
      <c r="F252" s="20"/>
      <c r="G252" s="21" t="n">
        <v>870</v>
      </c>
      <c r="H252" s="22"/>
      <c r="I252" s="23"/>
      <c r="J252" s="21" t="n">
        <f aca="false">ROUND(SUM(H252+I252),2)</f>
        <v>0</v>
      </c>
      <c r="K252" s="24"/>
      <c r="L252" s="21" t="n">
        <f aca="false">ROUND((K252+1)*J252,2)</f>
        <v>0</v>
      </c>
      <c r="M252" s="21" t="n">
        <f aca="false">ROUND(L252*G252,2)</f>
        <v>0</v>
      </c>
    </row>
    <row r="253" customFormat="false" ht="36.95" hidden="false" customHeight="true" outlineLevel="0" collapsed="false">
      <c r="A253" s="20" t="s">
        <v>512</v>
      </c>
      <c r="B253" s="20" t="s">
        <v>513</v>
      </c>
      <c r="C253" s="20"/>
      <c r="D253" s="20"/>
      <c r="E253" s="20" t="s">
        <v>102</v>
      </c>
      <c r="F253" s="20"/>
      <c r="G253" s="21" t="n">
        <v>6</v>
      </c>
      <c r="H253" s="22"/>
      <c r="I253" s="23"/>
      <c r="J253" s="21" t="n">
        <f aca="false">ROUND(SUM(H253+I253),2)</f>
        <v>0</v>
      </c>
      <c r="K253" s="24"/>
      <c r="L253" s="21" t="n">
        <f aca="false">ROUND((K253+1)*J253,2)</f>
        <v>0</v>
      </c>
      <c r="M253" s="21" t="n">
        <f aca="false">ROUND(L253*G253,2)</f>
        <v>0</v>
      </c>
    </row>
    <row r="254" customFormat="false" ht="36.95" hidden="false" customHeight="true" outlineLevel="0" collapsed="false">
      <c r="A254" s="20" t="s">
        <v>514</v>
      </c>
      <c r="B254" s="20" t="s">
        <v>515</v>
      </c>
      <c r="C254" s="20"/>
      <c r="D254" s="20"/>
      <c r="E254" s="20" t="s">
        <v>102</v>
      </c>
      <c r="F254" s="20"/>
      <c r="G254" s="21" t="n">
        <v>310</v>
      </c>
      <c r="H254" s="22"/>
      <c r="I254" s="23"/>
      <c r="J254" s="21" t="n">
        <f aca="false">ROUND(SUM(H254+I254),2)</f>
        <v>0</v>
      </c>
      <c r="K254" s="24"/>
      <c r="L254" s="21" t="n">
        <f aca="false">ROUND((K254+1)*J254,2)</f>
        <v>0</v>
      </c>
      <c r="M254" s="21" t="n">
        <f aca="false">ROUND(L254*G254,2)</f>
        <v>0</v>
      </c>
    </row>
    <row r="255" customFormat="false" ht="36.95" hidden="false" customHeight="true" outlineLevel="0" collapsed="false">
      <c r="A255" s="20" t="s">
        <v>516</v>
      </c>
      <c r="B255" s="20" t="s">
        <v>517</v>
      </c>
      <c r="C255" s="20"/>
      <c r="D255" s="20"/>
      <c r="E255" s="20" t="s">
        <v>102</v>
      </c>
      <c r="F255" s="20"/>
      <c r="G255" s="21" t="n">
        <v>140</v>
      </c>
      <c r="H255" s="22"/>
      <c r="I255" s="23"/>
      <c r="J255" s="21" t="n">
        <f aca="false">ROUND(SUM(H255+I255),2)</f>
        <v>0</v>
      </c>
      <c r="K255" s="24"/>
      <c r="L255" s="21" t="n">
        <f aca="false">ROUND((K255+1)*J255,2)</f>
        <v>0</v>
      </c>
      <c r="M255" s="21" t="n">
        <f aca="false">ROUND(L255*G255,2)</f>
        <v>0</v>
      </c>
    </row>
    <row r="256" customFormat="false" ht="36.95" hidden="false" customHeight="true" outlineLevel="0" collapsed="false">
      <c r="A256" s="20" t="s">
        <v>518</v>
      </c>
      <c r="B256" s="20" t="s">
        <v>519</v>
      </c>
      <c r="C256" s="20"/>
      <c r="D256" s="20"/>
      <c r="E256" s="20" t="s">
        <v>102</v>
      </c>
      <c r="F256" s="20"/>
      <c r="G256" s="21" t="n">
        <v>5</v>
      </c>
      <c r="H256" s="22"/>
      <c r="I256" s="23"/>
      <c r="J256" s="21" t="n">
        <f aca="false">ROUND(SUM(H256+I256),2)</f>
        <v>0</v>
      </c>
      <c r="K256" s="24"/>
      <c r="L256" s="21" t="n">
        <f aca="false">ROUND((K256+1)*J256,2)</f>
        <v>0</v>
      </c>
      <c r="M256" s="21" t="n">
        <f aca="false">ROUND(L256*G256,2)</f>
        <v>0</v>
      </c>
    </row>
    <row r="257" customFormat="false" ht="36.95" hidden="false" customHeight="true" outlineLevel="0" collapsed="false">
      <c r="A257" s="20" t="s">
        <v>520</v>
      </c>
      <c r="B257" s="20" t="s">
        <v>521</v>
      </c>
      <c r="C257" s="20"/>
      <c r="D257" s="20"/>
      <c r="E257" s="20" t="s">
        <v>102</v>
      </c>
      <c r="F257" s="20"/>
      <c r="G257" s="21" t="n">
        <v>40</v>
      </c>
      <c r="H257" s="22"/>
      <c r="I257" s="23"/>
      <c r="J257" s="21" t="n">
        <f aca="false">ROUND(SUM(H257+I257),2)</f>
        <v>0</v>
      </c>
      <c r="K257" s="24"/>
      <c r="L257" s="21" t="n">
        <f aca="false">ROUND((K257+1)*J257,2)</f>
        <v>0</v>
      </c>
      <c r="M257" s="21" t="n">
        <f aca="false">ROUND(L257*G257,2)</f>
        <v>0</v>
      </c>
    </row>
    <row r="258" customFormat="false" ht="36.95" hidden="false" customHeight="true" outlineLevel="0" collapsed="false">
      <c r="A258" s="20" t="s">
        <v>522</v>
      </c>
      <c r="B258" s="20" t="s">
        <v>523</v>
      </c>
      <c r="C258" s="20"/>
      <c r="D258" s="20"/>
      <c r="E258" s="20" t="s">
        <v>102</v>
      </c>
      <c r="F258" s="20"/>
      <c r="G258" s="21" t="n">
        <v>12</v>
      </c>
      <c r="H258" s="22"/>
      <c r="I258" s="23"/>
      <c r="J258" s="21" t="n">
        <f aca="false">ROUND(SUM(H258+I258),2)</f>
        <v>0</v>
      </c>
      <c r="K258" s="24"/>
      <c r="L258" s="21" t="n">
        <f aca="false">ROUND((K258+1)*J258,2)</f>
        <v>0</v>
      </c>
      <c r="M258" s="21" t="n">
        <f aca="false">ROUND(L258*G258,2)</f>
        <v>0</v>
      </c>
    </row>
    <row r="259" customFormat="false" ht="27" hidden="false" customHeight="true" outlineLevel="0" collapsed="false">
      <c r="A259" s="20" t="s">
        <v>524</v>
      </c>
      <c r="B259" s="20" t="s">
        <v>525</v>
      </c>
      <c r="C259" s="20"/>
      <c r="D259" s="20"/>
      <c r="E259" s="20" t="s">
        <v>102</v>
      </c>
      <c r="F259" s="20"/>
      <c r="G259" s="21" t="n">
        <v>5800</v>
      </c>
      <c r="H259" s="22"/>
      <c r="I259" s="23"/>
      <c r="J259" s="21" t="n">
        <f aca="false">ROUND(SUM(H259+I259),2)</f>
        <v>0</v>
      </c>
      <c r="K259" s="24"/>
      <c r="L259" s="21" t="n">
        <f aca="false">ROUND((K259+1)*J259,2)</f>
        <v>0</v>
      </c>
      <c r="M259" s="21" t="n">
        <f aca="false">ROUND(L259*G259,2)</f>
        <v>0</v>
      </c>
    </row>
    <row r="260" customFormat="false" ht="27" hidden="false" customHeight="true" outlineLevel="0" collapsed="false">
      <c r="A260" s="20" t="s">
        <v>526</v>
      </c>
      <c r="B260" s="20" t="s">
        <v>527</v>
      </c>
      <c r="C260" s="20"/>
      <c r="D260" s="20"/>
      <c r="E260" s="20" t="s">
        <v>102</v>
      </c>
      <c r="F260" s="20"/>
      <c r="G260" s="21" t="n">
        <v>175</v>
      </c>
      <c r="H260" s="22"/>
      <c r="I260" s="23"/>
      <c r="J260" s="21" t="n">
        <f aca="false">ROUND(SUM(H260+I260),2)</f>
        <v>0</v>
      </c>
      <c r="K260" s="24"/>
      <c r="L260" s="21" t="n">
        <f aca="false">ROUND((K260+1)*J260,2)</f>
        <v>0</v>
      </c>
      <c r="M260" s="21" t="n">
        <f aca="false">ROUND(L260*G260,2)</f>
        <v>0</v>
      </c>
    </row>
    <row r="261" customFormat="false" ht="27" hidden="false" customHeight="true" outlineLevel="0" collapsed="false">
      <c r="A261" s="20" t="s">
        <v>528</v>
      </c>
      <c r="B261" s="20" t="s">
        <v>529</v>
      </c>
      <c r="C261" s="20"/>
      <c r="D261" s="20"/>
      <c r="E261" s="20" t="s">
        <v>102</v>
      </c>
      <c r="F261" s="20"/>
      <c r="G261" s="21" t="n">
        <v>415</v>
      </c>
      <c r="H261" s="22"/>
      <c r="I261" s="23"/>
      <c r="J261" s="21" t="n">
        <f aca="false">ROUND(SUM(H261+I261),2)</f>
        <v>0</v>
      </c>
      <c r="K261" s="24"/>
      <c r="L261" s="21" t="n">
        <f aca="false">ROUND((K261+1)*J261,2)</f>
        <v>0</v>
      </c>
      <c r="M261" s="21" t="n">
        <f aca="false">ROUND(L261*G261,2)</f>
        <v>0</v>
      </c>
    </row>
    <row r="262" customFormat="false" ht="27" hidden="false" customHeight="true" outlineLevel="0" collapsed="false">
      <c r="A262" s="20" t="s">
        <v>530</v>
      </c>
      <c r="B262" s="20" t="s">
        <v>531</v>
      </c>
      <c r="C262" s="20"/>
      <c r="D262" s="20"/>
      <c r="E262" s="20" t="s">
        <v>102</v>
      </c>
      <c r="F262" s="20"/>
      <c r="G262" s="21" t="n">
        <v>390</v>
      </c>
      <c r="H262" s="22"/>
      <c r="I262" s="23"/>
      <c r="J262" s="21" t="n">
        <f aca="false">ROUND(SUM(H262+I262),2)</f>
        <v>0</v>
      </c>
      <c r="K262" s="24"/>
      <c r="L262" s="21" t="n">
        <f aca="false">ROUND((K262+1)*J262,2)</f>
        <v>0</v>
      </c>
      <c r="M262" s="21" t="n">
        <f aca="false">ROUND(L262*G262,2)</f>
        <v>0</v>
      </c>
    </row>
    <row r="263" customFormat="false" ht="27" hidden="false" customHeight="true" outlineLevel="0" collapsed="false">
      <c r="A263" s="20" t="s">
        <v>532</v>
      </c>
      <c r="B263" s="20" t="s">
        <v>533</v>
      </c>
      <c r="C263" s="20"/>
      <c r="D263" s="20"/>
      <c r="E263" s="20" t="s">
        <v>102</v>
      </c>
      <c r="F263" s="20"/>
      <c r="G263" s="21" t="n">
        <v>390</v>
      </c>
      <c r="H263" s="22"/>
      <c r="I263" s="23"/>
      <c r="J263" s="21" t="n">
        <f aca="false">ROUND(SUM(H263+I263),2)</f>
        <v>0</v>
      </c>
      <c r="K263" s="24"/>
      <c r="L263" s="21" t="n">
        <f aca="false">ROUND((K263+1)*J263,2)</f>
        <v>0</v>
      </c>
      <c r="M263" s="21" t="n">
        <f aca="false">ROUND(L263*G263,2)</f>
        <v>0</v>
      </c>
    </row>
    <row r="264" customFormat="false" ht="27" hidden="false" customHeight="true" outlineLevel="0" collapsed="false">
      <c r="A264" s="20" t="s">
        <v>534</v>
      </c>
      <c r="B264" s="20" t="s">
        <v>535</v>
      </c>
      <c r="C264" s="20"/>
      <c r="D264" s="20"/>
      <c r="E264" s="20" t="s">
        <v>47</v>
      </c>
      <c r="F264" s="20"/>
      <c r="G264" s="21" t="n">
        <v>21</v>
      </c>
      <c r="H264" s="22"/>
      <c r="I264" s="23"/>
      <c r="J264" s="21" t="n">
        <f aca="false">ROUND(SUM(H264+I264),2)</f>
        <v>0</v>
      </c>
      <c r="K264" s="24"/>
      <c r="L264" s="21" t="n">
        <f aca="false">ROUND((K264+1)*J264,2)</f>
        <v>0</v>
      </c>
      <c r="M264" s="21" t="n">
        <f aca="false">ROUND(L264*G264,2)</f>
        <v>0</v>
      </c>
    </row>
    <row r="265" customFormat="false" ht="27" hidden="false" customHeight="true" outlineLevel="0" collapsed="false">
      <c r="A265" s="20" t="s">
        <v>536</v>
      </c>
      <c r="B265" s="20" t="s">
        <v>537</v>
      </c>
      <c r="C265" s="20"/>
      <c r="D265" s="20"/>
      <c r="E265" s="20" t="s">
        <v>47</v>
      </c>
      <c r="F265" s="20"/>
      <c r="G265" s="21" t="n">
        <v>1</v>
      </c>
      <c r="H265" s="22"/>
      <c r="I265" s="23"/>
      <c r="J265" s="21" t="n">
        <f aca="false">ROUND(SUM(H265+I265),2)</f>
        <v>0</v>
      </c>
      <c r="K265" s="24"/>
      <c r="L265" s="21" t="n">
        <f aca="false">ROUND((K265+1)*J265,2)</f>
        <v>0</v>
      </c>
      <c r="M265" s="21" t="n">
        <f aca="false">ROUND(L265*G265,2)</f>
        <v>0</v>
      </c>
    </row>
    <row r="266" customFormat="false" ht="27" hidden="false" customHeight="true" outlineLevel="0" collapsed="false">
      <c r="A266" s="20" t="s">
        <v>538</v>
      </c>
      <c r="B266" s="20" t="s">
        <v>539</v>
      </c>
      <c r="C266" s="20"/>
      <c r="D266" s="20"/>
      <c r="E266" s="20" t="s">
        <v>47</v>
      </c>
      <c r="F266" s="20"/>
      <c r="G266" s="21" t="n">
        <v>6</v>
      </c>
      <c r="H266" s="22"/>
      <c r="I266" s="23"/>
      <c r="J266" s="21" t="n">
        <f aca="false">ROUND(SUM(H266+I266),2)</f>
        <v>0</v>
      </c>
      <c r="K266" s="24"/>
      <c r="L266" s="21" t="n">
        <f aca="false">ROUND((K266+1)*J266,2)</f>
        <v>0</v>
      </c>
      <c r="M266" s="21" t="n">
        <f aca="false">ROUND(L266*G266,2)</f>
        <v>0</v>
      </c>
    </row>
    <row r="267" customFormat="false" ht="27" hidden="false" customHeight="true" outlineLevel="0" collapsed="false">
      <c r="A267" s="20" t="s">
        <v>540</v>
      </c>
      <c r="B267" s="20" t="s">
        <v>541</v>
      </c>
      <c r="C267" s="20"/>
      <c r="D267" s="20"/>
      <c r="E267" s="20" t="s">
        <v>47</v>
      </c>
      <c r="F267" s="20"/>
      <c r="G267" s="21" t="n">
        <v>3</v>
      </c>
      <c r="H267" s="22"/>
      <c r="I267" s="23"/>
      <c r="J267" s="21" t="n">
        <f aca="false">ROUND(SUM(H267+I267),2)</f>
        <v>0</v>
      </c>
      <c r="K267" s="24"/>
      <c r="L267" s="21" t="n">
        <f aca="false">ROUND((K267+1)*J267,2)</f>
        <v>0</v>
      </c>
      <c r="M267" s="21" t="n">
        <f aca="false">ROUND(L267*G267,2)</f>
        <v>0</v>
      </c>
    </row>
    <row r="268" customFormat="false" ht="27" hidden="false" customHeight="true" outlineLevel="0" collapsed="false">
      <c r="A268" s="20" t="s">
        <v>542</v>
      </c>
      <c r="B268" s="20" t="s">
        <v>543</v>
      </c>
      <c r="C268" s="20"/>
      <c r="D268" s="20"/>
      <c r="E268" s="20" t="s">
        <v>47</v>
      </c>
      <c r="F268" s="20"/>
      <c r="G268" s="21" t="n">
        <v>1</v>
      </c>
      <c r="H268" s="22"/>
      <c r="I268" s="23"/>
      <c r="J268" s="21" t="n">
        <f aca="false">ROUND(SUM(H268+I268),2)</f>
        <v>0</v>
      </c>
      <c r="K268" s="24"/>
      <c r="L268" s="21" t="n">
        <f aca="false">ROUND((K268+1)*J268,2)</f>
        <v>0</v>
      </c>
      <c r="M268" s="21" t="n">
        <f aca="false">ROUND(L268*G268,2)</f>
        <v>0</v>
      </c>
    </row>
    <row r="269" customFormat="false" ht="27" hidden="false" customHeight="true" outlineLevel="0" collapsed="false">
      <c r="A269" s="20" t="s">
        <v>544</v>
      </c>
      <c r="B269" s="20" t="s">
        <v>545</v>
      </c>
      <c r="C269" s="20"/>
      <c r="D269" s="20"/>
      <c r="E269" s="20" t="s">
        <v>47</v>
      </c>
      <c r="F269" s="20"/>
      <c r="G269" s="21" t="n">
        <v>7</v>
      </c>
      <c r="H269" s="22"/>
      <c r="I269" s="23"/>
      <c r="J269" s="21" t="n">
        <f aca="false">ROUND(SUM(H269+I269),2)</f>
        <v>0</v>
      </c>
      <c r="K269" s="24"/>
      <c r="L269" s="21" t="n">
        <f aca="false">ROUND((K269+1)*J269,2)</f>
        <v>0</v>
      </c>
      <c r="M269" s="21" t="n">
        <f aca="false">ROUND(L269*G269,2)</f>
        <v>0</v>
      </c>
    </row>
    <row r="270" customFormat="false" ht="32.25" hidden="false" customHeight="true" outlineLevel="0" collapsed="false">
      <c r="A270" s="20" t="s">
        <v>546</v>
      </c>
      <c r="B270" s="20" t="s">
        <v>547</v>
      </c>
      <c r="C270" s="20"/>
      <c r="D270" s="20"/>
      <c r="E270" s="20" t="s">
        <v>47</v>
      </c>
      <c r="F270" s="20"/>
      <c r="G270" s="21" t="n">
        <v>1</v>
      </c>
      <c r="H270" s="22"/>
      <c r="I270" s="23"/>
      <c r="J270" s="21" t="n">
        <f aca="false">ROUND(SUM(H270+I270),2)</f>
        <v>0</v>
      </c>
      <c r="K270" s="24"/>
      <c r="L270" s="21" t="n">
        <f aca="false">ROUND((K270+1)*J270,2)</f>
        <v>0</v>
      </c>
      <c r="M270" s="21" t="n">
        <f aca="false">ROUND(L270*G270,2)</f>
        <v>0</v>
      </c>
    </row>
    <row r="271" customFormat="false" ht="36.95" hidden="false" customHeight="true" outlineLevel="0" collapsed="false">
      <c r="A271" s="20" t="s">
        <v>548</v>
      </c>
      <c r="B271" s="20" t="s">
        <v>549</v>
      </c>
      <c r="C271" s="20"/>
      <c r="D271" s="20"/>
      <c r="E271" s="20" t="s">
        <v>82</v>
      </c>
      <c r="F271" s="20"/>
      <c r="G271" s="21" t="n">
        <v>4</v>
      </c>
      <c r="H271" s="22"/>
      <c r="I271" s="23"/>
      <c r="J271" s="21" t="n">
        <f aca="false">ROUND(SUM(H271+I271),2)</f>
        <v>0</v>
      </c>
      <c r="K271" s="24"/>
      <c r="L271" s="21" t="n">
        <f aca="false">ROUND((K271+1)*J271,2)</f>
        <v>0</v>
      </c>
      <c r="M271" s="21" t="n">
        <f aca="false">ROUND(L271*G271,2)</f>
        <v>0</v>
      </c>
    </row>
    <row r="272" customFormat="false" ht="36.95" hidden="false" customHeight="true" outlineLevel="0" collapsed="false">
      <c r="A272" s="20" t="s">
        <v>550</v>
      </c>
      <c r="B272" s="20" t="s">
        <v>551</v>
      </c>
      <c r="C272" s="20"/>
      <c r="D272" s="20"/>
      <c r="E272" s="20" t="s">
        <v>82</v>
      </c>
      <c r="F272" s="20"/>
      <c r="G272" s="21" t="n">
        <v>1</v>
      </c>
      <c r="H272" s="22"/>
      <c r="I272" s="23"/>
      <c r="J272" s="21" t="n">
        <f aca="false">ROUND(SUM(H272+I272),2)</f>
        <v>0</v>
      </c>
      <c r="K272" s="24"/>
      <c r="L272" s="21" t="n">
        <f aca="false">ROUND((K272+1)*J272,2)</f>
        <v>0</v>
      </c>
      <c r="M272" s="21" t="n">
        <f aca="false">ROUND(L272*G272,2)</f>
        <v>0</v>
      </c>
    </row>
    <row r="273" customFormat="false" ht="27" hidden="false" customHeight="true" outlineLevel="0" collapsed="false">
      <c r="A273" s="20" t="s">
        <v>552</v>
      </c>
      <c r="B273" s="20" t="s">
        <v>553</v>
      </c>
      <c r="C273" s="20"/>
      <c r="D273" s="20"/>
      <c r="E273" s="20" t="s">
        <v>47</v>
      </c>
      <c r="F273" s="20"/>
      <c r="G273" s="21" t="n">
        <v>7</v>
      </c>
      <c r="H273" s="22"/>
      <c r="I273" s="23"/>
      <c r="J273" s="21" t="n">
        <f aca="false">ROUND(SUM(H273+I273),2)</f>
        <v>0</v>
      </c>
      <c r="K273" s="24"/>
      <c r="L273" s="21" t="n">
        <f aca="false">ROUND((K273+1)*J273,2)</f>
        <v>0</v>
      </c>
      <c r="M273" s="21" t="n">
        <f aca="false">ROUND(L273*G273,2)</f>
        <v>0</v>
      </c>
    </row>
    <row r="274" customFormat="false" ht="27" hidden="false" customHeight="true" outlineLevel="0" collapsed="false">
      <c r="A274" s="20" t="s">
        <v>554</v>
      </c>
      <c r="B274" s="20" t="s">
        <v>555</v>
      </c>
      <c r="C274" s="20"/>
      <c r="D274" s="20"/>
      <c r="E274" s="20" t="s">
        <v>47</v>
      </c>
      <c r="F274" s="20"/>
      <c r="G274" s="21" t="n">
        <v>34</v>
      </c>
      <c r="H274" s="22"/>
      <c r="I274" s="23"/>
      <c r="J274" s="21" t="n">
        <f aca="false">ROUND(SUM(H274+I274),2)</f>
        <v>0</v>
      </c>
      <c r="K274" s="24"/>
      <c r="L274" s="21" t="n">
        <f aca="false">ROUND((K274+1)*J274,2)</f>
        <v>0</v>
      </c>
      <c r="M274" s="21" t="n">
        <f aca="false">ROUND(L274*G274,2)</f>
        <v>0</v>
      </c>
    </row>
    <row r="275" customFormat="false" ht="27" hidden="false" customHeight="true" outlineLevel="0" collapsed="false">
      <c r="A275" s="20" t="s">
        <v>556</v>
      </c>
      <c r="B275" s="20" t="s">
        <v>557</v>
      </c>
      <c r="C275" s="20"/>
      <c r="D275" s="20"/>
      <c r="E275" s="20" t="s">
        <v>47</v>
      </c>
      <c r="F275" s="20"/>
      <c r="G275" s="21" t="n">
        <v>30</v>
      </c>
      <c r="H275" s="22"/>
      <c r="I275" s="23"/>
      <c r="J275" s="21" t="n">
        <f aca="false">ROUND(SUM(H275+I275),2)</f>
        <v>0</v>
      </c>
      <c r="K275" s="24"/>
      <c r="L275" s="21" t="n">
        <f aca="false">ROUND((K275+1)*J275,2)</f>
        <v>0</v>
      </c>
      <c r="M275" s="21" t="n">
        <f aca="false">ROUND(L275*G275,2)</f>
        <v>0</v>
      </c>
    </row>
    <row r="276" customFormat="false" ht="27" hidden="false" customHeight="true" outlineLevel="0" collapsed="false">
      <c r="A276" s="20" t="s">
        <v>558</v>
      </c>
      <c r="B276" s="20" t="s">
        <v>559</v>
      </c>
      <c r="C276" s="20"/>
      <c r="D276" s="20"/>
      <c r="E276" s="20" t="s">
        <v>47</v>
      </c>
      <c r="F276" s="20"/>
      <c r="G276" s="21" t="n">
        <v>9</v>
      </c>
      <c r="H276" s="22"/>
      <c r="I276" s="23"/>
      <c r="J276" s="21" t="n">
        <f aca="false">ROUND(SUM(H276+I276),2)</f>
        <v>0</v>
      </c>
      <c r="K276" s="24"/>
      <c r="L276" s="21" t="n">
        <f aca="false">ROUND((K276+1)*J276,2)</f>
        <v>0</v>
      </c>
      <c r="M276" s="21" t="n">
        <f aca="false">ROUND(L276*G276,2)</f>
        <v>0</v>
      </c>
    </row>
    <row r="277" customFormat="false" ht="27" hidden="false" customHeight="true" outlineLevel="0" collapsed="false">
      <c r="A277" s="20" t="s">
        <v>560</v>
      </c>
      <c r="B277" s="20" t="s">
        <v>561</v>
      </c>
      <c r="C277" s="20"/>
      <c r="D277" s="20"/>
      <c r="E277" s="20" t="s">
        <v>47</v>
      </c>
      <c r="F277" s="20"/>
      <c r="G277" s="21" t="n">
        <v>50</v>
      </c>
      <c r="H277" s="22"/>
      <c r="I277" s="23"/>
      <c r="J277" s="21" t="n">
        <f aca="false">ROUND(SUM(H277+I277),2)</f>
        <v>0</v>
      </c>
      <c r="K277" s="24"/>
      <c r="L277" s="21" t="n">
        <f aca="false">ROUND((K277+1)*J277,2)</f>
        <v>0</v>
      </c>
      <c r="M277" s="21" t="n">
        <f aca="false">ROUND(L277*G277,2)</f>
        <v>0</v>
      </c>
    </row>
    <row r="278" customFormat="false" ht="27" hidden="false" customHeight="true" outlineLevel="0" collapsed="false">
      <c r="A278" s="20" t="s">
        <v>562</v>
      </c>
      <c r="B278" s="20" t="s">
        <v>563</v>
      </c>
      <c r="C278" s="20"/>
      <c r="D278" s="20"/>
      <c r="E278" s="20" t="s">
        <v>47</v>
      </c>
      <c r="F278" s="20"/>
      <c r="G278" s="21" t="n">
        <v>24</v>
      </c>
      <c r="H278" s="22"/>
      <c r="I278" s="23"/>
      <c r="J278" s="21" t="n">
        <f aca="false">ROUND(SUM(H278+I278),2)</f>
        <v>0</v>
      </c>
      <c r="K278" s="24"/>
      <c r="L278" s="21" t="n">
        <f aca="false">ROUND((K278+1)*J278,2)</f>
        <v>0</v>
      </c>
      <c r="M278" s="21" t="n">
        <f aca="false">ROUND(L278*G278,2)</f>
        <v>0</v>
      </c>
    </row>
    <row r="279" customFormat="false" ht="36.95" hidden="false" customHeight="true" outlineLevel="0" collapsed="false">
      <c r="A279" s="20" t="s">
        <v>564</v>
      </c>
      <c r="B279" s="20" t="s">
        <v>565</v>
      </c>
      <c r="C279" s="20"/>
      <c r="D279" s="20"/>
      <c r="E279" s="20" t="s">
        <v>82</v>
      </c>
      <c r="F279" s="20"/>
      <c r="G279" s="21" t="n">
        <v>1</v>
      </c>
      <c r="H279" s="22"/>
      <c r="I279" s="23"/>
      <c r="J279" s="21" t="n">
        <f aca="false">ROUND(SUM(H279+I279),2)</f>
        <v>0</v>
      </c>
      <c r="K279" s="24"/>
      <c r="L279" s="21" t="n">
        <f aca="false">ROUND((K279+1)*J279,2)</f>
        <v>0</v>
      </c>
      <c r="M279" s="21" t="n">
        <f aca="false">ROUND(L279*G279,2)</f>
        <v>0</v>
      </c>
    </row>
    <row r="280" customFormat="false" ht="36.95" hidden="false" customHeight="true" outlineLevel="0" collapsed="false">
      <c r="A280" s="20" t="s">
        <v>566</v>
      </c>
      <c r="B280" s="20" t="s">
        <v>519</v>
      </c>
      <c r="C280" s="20"/>
      <c r="D280" s="20"/>
      <c r="E280" s="20" t="s">
        <v>97</v>
      </c>
      <c r="F280" s="20"/>
      <c r="G280" s="21" t="n">
        <v>2</v>
      </c>
      <c r="H280" s="22"/>
      <c r="I280" s="23"/>
      <c r="J280" s="21" t="n">
        <f aca="false">ROUND(SUM(H280+I280),2)</f>
        <v>0</v>
      </c>
      <c r="K280" s="24"/>
      <c r="L280" s="21" t="n">
        <f aca="false">ROUND((K280+1)*J280,2)</f>
        <v>0</v>
      </c>
      <c r="M280" s="21" t="n">
        <f aca="false">ROUND(L280*G280,2)</f>
        <v>0</v>
      </c>
    </row>
    <row r="281" customFormat="false" ht="27" hidden="false" customHeight="true" outlineLevel="0" collapsed="false">
      <c r="A281" s="20" t="s">
        <v>567</v>
      </c>
      <c r="B281" s="20" t="s">
        <v>568</v>
      </c>
      <c r="C281" s="20"/>
      <c r="D281" s="20"/>
      <c r="E281" s="20" t="s">
        <v>47</v>
      </c>
      <c r="F281" s="20"/>
      <c r="G281" s="21" t="n">
        <v>1</v>
      </c>
      <c r="H281" s="22"/>
      <c r="I281" s="23"/>
      <c r="J281" s="21" t="n">
        <f aca="false">ROUND(SUM(H281+I281),2)</f>
        <v>0</v>
      </c>
      <c r="K281" s="24"/>
      <c r="L281" s="21" t="n">
        <f aca="false">ROUND((K281+1)*J281,2)</f>
        <v>0</v>
      </c>
      <c r="M281" s="21" t="n">
        <f aca="false">ROUND(L281*G281,2)</f>
        <v>0</v>
      </c>
    </row>
    <row r="282" customFormat="false" ht="27" hidden="false" customHeight="true" outlineLevel="0" collapsed="false">
      <c r="A282" s="20" t="s">
        <v>569</v>
      </c>
      <c r="B282" s="20" t="s">
        <v>570</v>
      </c>
      <c r="C282" s="20"/>
      <c r="D282" s="20"/>
      <c r="E282" s="20" t="s">
        <v>47</v>
      </c>
      <c r="F282" s="20"/>
      <c r="G282" s="21" t="n">
        <v>18</v>
      </c>
      <c r="H282" s="22"/>
      <c r="I282" s="23"/>
      <c r="J282" s="21" t="n">
        <f aca="false">ROUND(SUM(H282+I282),2)</f>
        <v>0</v>
      </c>
      <c r="K282" s="24"/>
      <c r="L282" s="21" t="n">
        <f aca="false">ROUND((K282+1)*J282,2)</f>
        <v>0</v>
      </c>
      <c r="M282" s="21" t="n">
        <f aca="false">ROUND(L282*G282,2)</f>
        <v>0</v>
      </c>
    </row>
    <row r="283" customFormat="false" ht="27" hidden="false" customHeight="true" outlineLevel="0" collapsed="false">
      <c r="A283" s="20" t="s">
        <v>571</v>
      </c>
      <c r="B283" s="20" t="s">
        <v>572</v>
      </c>
      <c r="C283" s="20"/>
      <c r="D283" s="20"/>
      <c r="E283" s="20" t="s">
        <v>47</v>
      </c>
      <c r="F283" s="20"/>
      <c r="G283" s="21" t="n">
        <v>44</v>
      </c>
      <c r="H283" s="22"/>
      <c r="I283" s="23"/>
      <c r="J283" s="21" t="n">
        <f aca="false">ROUND(SUM(H283+I283),2)</f>
        <v>0</v>
      </c>
      <c r="K283" s="24"/>
      <c r="L283" s="21" t="n">
        <f aca="false">ROUND((K283+1)*J283,2)</f>
        <v>0</v>
      </c>
      <c r="M283" s="21" t="n">
        <f aca="false">ROUND(L283*G283,2)</f>
        <v>0</v>
      </c>
    </row>
    <row r="284" customFormat="false" ht="27" hidden="false" customHeight="true" outlineLevel="0" collapsed="false">
      <c r="A284" s="20" t="s">
        <v>573</v>
      </c>
      <c r="B284" s="20" t="s">
        <v>574</v>
      </c>
      <c r="C284" s="20"/>
      <c r="D284" s="20"/>
      <c r="E284" s="20" t="s">
        <v>47</v>
      </c>
      <c r="F284" s="20"/>
      <c r="G284" s="21" t="n">
        <v>84</v>
      </c>
      <c r="H284" s="22"/>
      <c r="I284" s="23"/>
      <c r="J284" s="21" t="n">
        <f aca="false">ROUND(SUM(H284+I284),2)</f>
        <v>0</v>
      </c>
      <c r="K284" s="24"/>
      <c r="L284" s="21" t="n">
        <f aca="false">ROUND((K284+1)*J284,2)</f>
        <v>0</v>
      </c>
      <c r="M284" s="21" t="n">
        <f aca="false">ROUND(L284*G284,2)</f>
        <v>0</v>
      </c>
    </row>
    <row r="285" customFormat="false" ht="27" hidden="false" customHeight="true" outlineLevel="0" collapsed="false">
      <c r="A285" s="20" t="s">
        <v>575</v>
      </c>
      <c r="B285" s="20" t="s">
        <v>576</v>
      </c>
      <c r="C285" s="20"/>
      <c r="D285" s="20"/>
      <c r="E285" s="20" t="s">
        <v>47</v>
      </c>
      <c r="F285" s="20"/>
      <c r="G285" s="21" t="n">
        <v>92</v>
      </c>
      <c r="H285" s="22"/>
      <c r="I285" s="23"/>
      <c r="J285" s="21" t="n">
        <f aca="false">ROUND(SUM(H285+I285),2)</f>
        <v>0</v>
      </c>
      <c r="K285" s="24"/>
      <c r="L285" s="21" t="n">
        <f aca="false">ROUND((K285+1)*J285,2)</f>
        <v>0</v>
      </c>
      <c r="M285" s="21" t="n">
        <f aca="false">ROUND(L285*G285,2)</f>
        <v>0</v>
      </c>
    </row>
    <row r="286" customFormat="false" ht="36.95" hidden="false" customHeight="true" outlineLevel="0" collapsed="false">
      <c r="A286" s="20" t="s">
        <v>577</v>
      </c>
      <c r="B286" s="20" t="s">
        <v>578</v>
      </c>
      <c r="C286" s="20"/>
      <c r="D286" s="20"/>
      <c r="E286" s="20" t="s">
        <v>130</v>
      </c>
      <c r="F286" s="20"/>
      <c r="G286" s="21" t="n">
        <v>1</v>
      </c>
      <c r="H286" s="22"/>
      <c r="I286" s="23"/>
      <c r="J286" s="21" t="n">
        <f aca="false">ROUND(SUM(H286+I286),2)</f>
        <v>0</v>
      </c>
      <c r="K286" s="24"/>
      <c r="L286" s="21" t="n">
        <f aca="false">ROUND((K286+1)*J286,2)</f>
        <v>0</v>
      </c>
      <c r="M286" s="21" t="n">
        <f aca="false">ROUND(L286*G286,2)</f>
        <v>0</v>
      </c>
    </row>
    <row r="287" customFormat="false" ht="36.95" hidden="false" customHeight="true" outlineLevel="0" collapsed="false">
      <c r="A287" s="20" t="s">
        <v>579</v>
      </c>
      <c r="B287" s="20" t="s">
        <v>580</v>
      </c>
      <c r="C287" s="20"/>
      <c r="D287" s="20"/>
      <c r="E287" s="20" t="s">
        <v>130</v>
      </c>
      <c r="F287" s="20"/>
      <c r="G287" s="21" t="n">
        <v>1</v>
      </c>
      <c r="H287" s="22"/>
      <c r="I287" s="23"/>
      <c r="J287" s="21" t="n">
        <f aca="false">ROUND(SUM(H287+I287),2)</f>
        <v>0</v>
      </c>
      <c r="K287" s="24"/>
      <c r="L287" s="21" t="n">
        <f aca="false">ROUND((K287+1)*J287,2)</f>
        <v>0</v>
      </c>
      <c r="M287" s="21" t="n">
        <f aca="false">ROUND(L287*G287,2)</f>
        <v>0</v>
      </c>
    </row>
    <row r="288" customFormat="false" ht="36.95" hidden="false" customHeight="true" outlineLevel="0" collapsed="false">
      <c r="A288" s="20" t="s">
        <v>581</v>
      </c>
      <c r="B288" s="20" t="s">
        <v>582</v>
      </c>
      <c r="C288" s="20"/>
      <c r="D288" s="20"/>
      <c r="E288" s="20" t="s">
        <v>130</v>
      </c>
      <c r="F288" s="20"/>
      <c r="G288" s="21" t="n">
        <v>1</v>
      </c>
      <c r="H288" s="22"/>
      <c r="I288" s="23"/>
      <c r="J288" s="21" t="n">
        <f aca="false">ROUND(SUM(H288+I288),2)</f>
        <v>0</v>
      </c>
      <c r="K288" s="24"/>
      <c r="L288" s="21" t="n">
        <f aca="false">ROUND((K288+1)*J288,2)</f>
        <v>0</v>
      </c>
      <c r="M288" s="21" t="n">
        <f aca="false">ROUND(L288*G288,2)</f>
        <v>0</v>
      </c>
    </row>
    <row r="289" customFormat="false" ht="36.95" hidden="false" customHeight="true" outlineLevel="0" collapsed="false">
      <c r="A289" s="20" t="s">
        <v>583</v>
      </c>
      <c r="B289" s="20" t="s">
        <v>584</v>
      </c>
      <c r="C289" s="20"/>
      <c r="D289" s="20"/>
      <c r="E289" s="20" t="s">
        <v>130</v>
      </c>
      <c r="F289" s="20"/>
      <c r="G289" s="21" t="n">
        <v>1</v>
      </c>
      <c r="H289" s="22"/>
      <c r="I289" s="23"/>
      <c r="J289" s="21" t="n">
        <f aca="false">ROUND(SUM(H289+I289),2)</f>
        <v>0</v>
      </c>
      <c r="K289" s="24"/>
      <c r="L289" s="21" t="n">
        <f aca="false">ROUND((K289+1)*J289,2)</f>
        <v>0</v>
      </c>
      <c r="M289" s="21" t="n">
        <f aca="false">ROUND(L289*G289,2)</f>
        <v>0</v>
      </c>
    </row>
    <row r="290" customFormat="false" ht="36.95" hidden="false" customHeight="true" outlineLevel="0" collapsed="false">
      <c r="A290" s="20" t="s">
        <v>585</v>
      </c>
      <c r="B290" s="20" t="s">
        <v>586</v>
      </c>
      <c r="C290" s="20"/>
      <c r="D290" s="20"/>
      <c r="E290" s="20" t="s">
        <v>130</v>
      </c>
      <c r="F290" s="20"/>
      <c r="G290" s="21" t="n">
        <v>1</v>
      </c>
      <c r="H290" s="22"/>
      <c r="I290" s="23"/>
      <c r="J290" s="21" t="n">
        <f aca="false">ROUND(SUM(H290+I290),2)</f>
        <v>0</v>
      </c>
      <c r="K290" s="24"/>
      <c r="L290" s="21" t="n">
        <f aca="false">ROUND((K290+1)*J290,2)</f>
        <v>0</v>
      </c>
      <c r="M290" s="21" t="n">
        <f aca="false">ROUND(L290*G290,2)</f>
        <v>0</v>
      </c>
    </row>
    <row r="291" customFormat="false" ht="36.95" hidden="false" customHeight="true" outlineLevel="0" collapsed="false">
      <c r="A291" s="20" t="s">
        <v>587</v>
      </c>
      <c r="B291" s="20" t="s">
        <v>588</v>
      </c>
      <c r="C291" s="20"/>
      <c r="D291" s="20"/>
      <c r="E291" s="20" t="s">
        <v>130</v>
      </c>
      <c r="F291" s="20"/>
      <c r="G291" s="21" t="n">
        <v>2</v>
      </c>
      <c r="H291" s="22"/>
      <c r="I291" s="23"/>
      <c r="J291" s="21" t="n">
        <f aca="false">ROUND(SUM(H291+I291),2)</f>
        <v>0</v>
      </c>
      <c r="K291" s="24"/>
      <c r="L291" s="21" t="n">
        <f aca="false">ROUND((K291+1)*J291,2)</f>
        <v>0</v>
      </c>
      <c r="M291" s="21" t="n">
        <f aca="false">ROUND(L291*G291,2)</f>
        <v>0</v>
      </c>
    </row>
    <row r="292" customFormat="false" ht="24.95" hidden="false" customHeight="true" outlineLevel="0" collapsed="false">
      <c r="A292" s="14" t="s">
        <v>589</v>
      </c>
      <c r="B292" s="14" t="s">
        <v>590</v>
      </c>
      <c r="C292" s="14"/>
      <c r="D292" s="14"/>
      <c r="E292" s="15"/>
      <c r="F292" s="15"/>
      <c r="G292" s="16"/>
      <c r="H292" s="26"/>
      <c r="I292" s="27"/>
      <c r="J292" s="28"/>
      <c r="K292" s="29"/>
      <c r="L292" s="28"/>
      <c r="M292" s="28" t="n">
        <f aca="false">SUM(M293:M317)</f>
        <v>0</v>
      </c>
    </row>
    <row r="293" customFormat="false" ht="36.95" hidden="false" customHeight="true" outlineLevel="0" collapsed="false">
      <c r="A293" s="20" t="s">
        <v>591</v>
      </c>
      <c r="B293" s="20" t="s">
        <v>511</v>
      </c>
      <c r="C293" s="20"/>
      <c r="D293" s="20"/>
      <c r="E293" s="20" t="s">
        <v>102</v>
      </c>
      <c r="F293" s="20"/>
      <c r="G293" s="21" t="n">
        <v>140</v>
      </c>
      <c r="H293" s="22"/>
      <c r="I293" s="23"/>
      <c r="J293" s="21" t="n">
        <f aca="false">ROUND(SUM(H293+I293),2)</f>
        <v>0</v>
      </c>
      <c r="K293" s="24"/>
      <c r="L293" s="21" t="n">
        <f aca="false">ROUND((K293+1)*J293,2)</f>
        <v>0</v>
      </c>
      <c r="M293" s="21" t="n">
        <f aca="false">ROUND(L293*G293,2)</f>
        <v>0</v>
      </c>
    </row>
    <row r="294" customFormat="false" ht="36.95" hidden="false" customHeight="true" outlineLevel="0" collapsed="false">
      <c r="A294" s="20" t="s">
        <v>592</v>
      </c>
      <c r="B294" s="20" t="s">
        <v>513</v>
      </c>
      <c r="C294" s="20"/>
      <c r="D294" s="20"/>
      <c r="E294" s="20" t="s">
        <v>102</v>
      </c>
      <c r="F294" s="20"/>
      <c r="G294" s="21" t="n">
        <v>6</v>
      </c>
      <c r="H294" s="22"/>
      <c r="I294" s="23"/>
      <c r="J294" s="21" t="n">
        <f aca="false">ROUND(SUM(H294+I294),2)</f>
        <v>0</v>
      </c>
      <c r="K294" s="24"/>
      <c r="L294" s="21" t="n">
        <f aca="false">ROUND((K294+1)*J294,2)</f>
        <v>0</v>
      </c>
      <c r="M294" s="21" t="n">
        <f aca="false">ROUND(L294*G294,2)</f>
        <v>0</v>
      </c>
    </row>
    <row r="295" customFormat="false" ht="36.95" hidden="false" customHeight="true" outlineLevel="0" collapsed="false">
      <c r="A295" s="20" t="s">
        <v>593</v>
      </c>
      <c r="B295" s="20" t="s">
        <v>515</v>
      </c>
      <c r="C295" s="20"/>
      <c r="D295" s="20"/>
      <c r="E295" s="20" t="s">
        <v>102</v>
      </c>
      <c r="F295" s="20"/>
      <c r="G295" s="21" t="n">
        <v>110</v>
      </c>
      <c r="H295" s="22"/>
      <c r="I295" s="23"/>
      <c r="J295" s="21" t="n">
        <f aca="false">ROUND(SUM(H295+I295),2)</f>
        <v>0</v>
      </c>
      <c r="K295" s="24"/>
      <c r="L295" s="21" t="n">
        <f aca="false">ROUND((K295+1)*J295,2)</f>
        <v>0</v>
      </c>
      <c r="M295" s="21" t="n">
        <f aca="false">ROUND(L295*G295,2)</f>
        <v>0</v>
      </c>
    </row>
    <row r="296" customFormat="false" ht="36.95" hidden="false" customHeight="true" outlineLevel="0" collapsed="false">
      <c r="A296" s="20" t="s">
        <v>594</v>
      </c>
      <c r="B296" s="20" t="s">
        <v>517</v>
      </c>
      <c r="C296" s="20"/>
      <c r="D296" s="20"/>
      <c r="E296" s="20" t="s">
        <v>102</v>
      </c>
      <c r="F296" s="20"/>
      <c r="G296" s="21" t="n">
        <v>70</v>
      </c>
      <c r="H296" s="22"/>
      <c r="I296" s="23"/>
      <c r="J296" s="21" t="n">
        <f aca="false">ROUND(SUM(H296+I296),2)</f>
        <v>0</v>
      </c>
      <c r="K296" s="24"/>
      <c r="L296" s="21" t="n">
        <f aca="false">ROUND((K296+1)*J296,2)</f>
        <v>0</v>
      </c>
      <c r="M296" s="21" t="n">
        <f aca="false">ROUND(L296*G296,2)</f>
        <v>0</v>
      </c>
    </row>
    <row r="297" customFormat="false" ht="36.95" hidden="false" customHeight="true" outlineLevel="0" collapsed="false">
      <c r="A297" s="20" t="s">
        <v>595</v>
      </c>
      <c r="B297" s="20" t="s">
        <v>519</v>
      </c>
      <c r="C297" s="20"/>
      <c r="D297" s="20"/>
      <c r="E297" s="20" t="s">
        <v>102</v>
      </c>
      <c r="F297" s="20"/>
      <c r="G297" s="21" t="n">
        <v>33</v>
      </c>
      <c r="H297" s="22"/>
      <c r="I297" s="23"/>
      <c r="J297" s="21" t="n">
        <f aca="false">ROUND(SUM(H297+I297),2)</f>
        <v>0</v>
      </c>
      <c r="K297" s="24"/>
      <c r="L297" s="21" t="n">
        <f aca="false">ROUND((K297+1)*J297,2)</f>
        <v>0</v>
      </c>
      <c r="M297" s="21" t="n">
        <f aca="false">ROUND(L297*G297,2)</f>
        <v>0</v>
      </c>
    </row>
    <row r="298" customFormat="false" ht="36.95" hidden="false" customHeight="true" outlineLevel="0" collapsed="false">
      <c r="A298" s="20" t="s">
        <v>596</v>
      </c>
      <c r="B298" s="20" t="s">
        <v>597</v>
      </c>
      <c r="C298" s="20"/>
      <c r="D298" s="20"/>
      <c r="E298" s="20" t="s">
        <v>102</v>
      </c>
      <c r="F298" s="20"/>
      <c r="G298" s="21" t="n">
        <v>21</v>
      </c>
      <c r="H298" s="22"/>
      <c r="I298" s="23"/>
      <c r="J298" s="21" t="n">
        <f aca="false">ROUND(SUM(H298+I298),2)</f>
        <v>0</v>
      </c>
      <c r="K298" s="24"/>
      <c r="L298" s="21" t="n">
        <f aca="false">ROUND((K298+1)*J298,2)</f>
        <v>0</v>
      </c>
      <c r="M298" s="21" t="n">
        <f aca="false">ROUND(L298*G298,2)</f>
        <v>0</v>
      </c>
    </row>
    <row r="299" customFormat="false" ht="36.95" hidden="false" customHeight="true" outlineLevel="0" collapsed="false">
      <c r="A299" s="20" t="s">
        <v>598</v>
      </c>
      <c r="B299" s="20" t="s">
        <v>599</v>
      </c>
      <c r="C299" s="20"/>
      <c r="D299" s="20"/>
      <c r="E299" s="20" t="s">
        <v>102</v>
      </c>
      <c r="F299" s="20"/>
      <c r="G299" s="21" t="n">
        <v>12</v>
      </c>
      <c r="H299" s="22"/>
      <c r="I299" s="23"/>
      <c r="J299" s="21" t="n">
        <f aca="false">ROUND(SUM(H299+I299),2)</f>
        <v>0</v>
      </c>
      <c r="K299" s="24"/>
      <c r="L299" s="21" t="n">
        <f aca="false">ROUND((K299+1)*J299,2)</f>
        <v>0</v>
      </c>
      <c r="M299" s="21" t="n">
        <f aca="false">ROUND(L299*G299,2)</f>
        <v>0</v>
      </c>
    </row>
    <row r="300" customFormat="false" ht="27" hidden="false" customHeight="true" outlineLevel="0" collapsed="false">
      <c r="A300" s="20" t="s">
        <v>600</v>
      </c>
      <c r="B300" s="20" t="s">
        <v>601</v>
      </c>
      <c r="C300" s="20"/>
      <c r="D300" s="20"/>
      <c r="E300" s="20" t="s">
        <v>102</v>
      </c>
      <c r="F300" s="20"/>
      <c r="G300" s="21" t="n">
        <v>1850</v>
      </c>
      <c r="H300" s="22"/>
      <c r="I300" s="23"/>
      <c r="J300" s="21" t="n">
        <f aca="false">ROUND(SUM(H300+I300),2)</f>
        <v>0</v>
      </c>
      <c r="K300" s="24"/>
      <c r="L300" s="21" t="n">
        <f aca="false">ROUND((K300+1)*J300,2)</f>
        <v>0</v>
      </c>
      <c r="M300" s="21" t="n">
        <f aca="false">ROUND(L300*G300,2)</f>
        <v>0</v>
      </c>
    </row>
    <row r="301" customFormat="false" ht="36.95" hidden="false" customHeight="true" outlineLevel="0" collapsed="false">
      <c r="A301" s="20" t="s">
        <v>602</v>
      </c>
      <c r="B301" s="20" t="s">
        <v>603</v>
      </c>
      <c r="C301" s="20"/>
      <c r="D301" s="20"/>
      <c r="E301" s="20" t="s">
        <v>102</v>
      </c>
      <c r="F301" s="20"/>
      <c r="G301" s="21" t="n">
        <v>100</v>
      </c>
      <c r="H301" s="22"/>
      <c r="I301" s="23"/>
      <c r="J301" s="21" t="n">
        <f aca="false">ROUND(SUM(H301+I301),2)</f>
        <v>0</v>
      </c>
      <c r="K301" s="24"/>
      <c r="L301" s="21" t="n">
        <f aca="false">ROUND((K301+1)*J301,2)</f>
        <v>0</v>
      </c>
      <c r="M301" s="21" t="n">
        <f aca="false">ROUND(L301*G301,2)</f>
        <v>0</v>
      </c>
    </row>
    <row r="302" customFormat="false" ht="36.95" hidden="false" customHeight="true" outlineLevel="0" collapsed="false">
      <c r="A302" s="20" t="s">
        <v>604</v>
      </c>
      <c r="B302" s="20" t="s">
        <v>605</v>
      </c>
      <c r="C302" s="20"/>
      <c r="D302" s="20"/>
      <c r="E302" s="20" t="s">
        <v>102</v>
      </c>
      <c r="F302" s="20"/>
      <c r="G302" s="21" t="n">
        <v>80</v>
      </c>
      <c r="H302" s="22"/>
      <c r="I302" s="23"/>
      <c r="J302" s="21" t="n">
        <f aca="false">ROUND(SUM(H302+I302),2)</f>
        <v>0</v>
      </c>
      <c r="K302" s="24"/>
      <c r="L302" s="21" t="n">
        <f aca="false">ROUND((K302+1)*J302,2)</f>
        <v>0</v>
      </c>
      <c r="M302" s="21" t="n">
        <f aca="false">ROUND(L302*G302,2)</f>
        <v>0</v>
      </c>
    </row>
    <row r="303" customFormat="false" ht="36.95" hidden="false" customHeight="true" outlineLevel="0" collapsed="false">
      <c r="A303" s="20" t="s">
        <v>606</v>
      </c>
      <c r="B303" s="20" t="s">
        <v>607</v>
      </c>
      <c r="C303" s="20"/>
      <c r="D303" s="20"/>
      <c r="E303" s="20" t="s">
        <v>82</v>
      </c>
      <c r="F303" s="20"/>
      <c r="G303" s="21" t="n">
        <v>2</v>
      </c>
      <c r="H303" s="22"/>
      <c r="I303" s="23"/>
      <c r="J303" s="21" t="n">
        <f aca="false">ROUND(SUM(H303+I303),2)</f>
        <v>0</v>
      </c>
      <c r="K303" s="24"/>
      <c r="L303" s="21" t="n">
        <f aca="false">ROUND((K303+1)*J303,2)</f>
        <v>0</v>
      </c>
      <c r="M303" s="21" t="n">
        <f aca="false">ROUND(L303*G303,2)</f>
        <v>0</v>
      </c>
    </row>
    <row r="304" customFormat="false" ht="36.95" hidden="false" customHeight="true" outlineLevel="0" collapsed="false">
      <c r="A304" s="20" t="s">
        <v>608</v>
      </c>
      <c r="B304" s="20" t="s">
        <v>609</v>
      </c>
      <c r="C304" s="20"/>
      <c r="D304" s="20"/>
      <c r="E304" s="20" t="s">
        <v>82</v>
      </c>
      <c r="F304" s="20"/>
      <c r="G304" s="21" t="n">
        <v>1</v>
      </c>
      <c r="H304" s="22"/>
      <c r="I304" s="23"/>
      <c r="J304" s="21" t="n">
        <f aca="false">ROUND(SUM(H304+I304),2)</f>
        <v>0</v>
      </c>
      <c r="K304" s="24"/>
      <c r="L304" s="21" t="n">
        <f aca="false">ROUND((K304+1)*J304,2)</f>
        <v>0</v>
      </c>
      <c r="M304" s="21" t="n">
        <f aca="false">ROUND(L304*G304,2)</f>
        <v>0</v>
      </c>
    </row>
    <row r="305" customFormat="false" ht="36.95" hidden="false" customHeight="true" outlineLevel="0" collapsed="false">
      <c r="A305" s="20" t="s">
        <v>610</v>
      </c>
      <c r="B305" s="20" t="s">
        <v>611</v>
      </c>
      <c r="C305" s="20"/>
      <c r="D305" s="20"/>
      <c r="E305" s="20" t="s">
        <v>82</v>
      </c>
      <c r="F305" s="20"/>
      <c r="G305" s="21" t="n">
        <v>4</v>
      </c>
      <c r="H305" s="22"/>
      <c r="I305" s="23"/>
      <c r="J305" s="21" t="n">
        <f aca="false">ROUND(SUM(H305+I305),2)</f>
        <v>0</v>
      </c>
      <c r="K305" s="24"/>
      <c r="L305" s="21" t="n">
        <f aca="false">ROUND((K305+1)*J305,2)</f>
        <v>0</v>
      </c>
      <c r="M305" s="21" t="n">
        <f aca="false">ROUND(L305*G305,2)</f>
        <v>0</v>
      </c>
    </row>
    <row r="306" customFormat="false" ht="36.95" hidden="false" customHeight="true" outlineLevel="0" collapsed="false">
      <c r="A306" s="20" t="s">
        <v>612</v>
      </c>
      <c r="B306" s="20" t="s">
        <v>613</v>
      </c>
      <c r="C306" s="20"/>
      <c r="D306" s="20"/>
      <c r="E306" s="20" t="s">
        <v>82</v>
      </c>
      <c r="F306" s="20"/>
      <c r="G306" s="21" t="n">
        <v>1</v>
      </c>
      <c r="H306" s="22"/>
      <c r="I306" s="23"/>
      <c r="J306" s="21" t="n">
        <f aca="false">ROUND(SUM(H306+I306),2)</f>
        <v>0</v>
      </c>
      <c r="K306" s="24"/>
      <c r="L306" s="21" t="n">
        <f aca="false">ROUND((K306+1)*J306,2)</f>
        <v>0</v>
      </c>
      <c r="M306" s="21" t="n">
        <f aca="false">ROUND(L306*G306,2)</f>
        <v>0</v>
      </c>
    </row>
    <row r="307" customFormat="false" ht="36.95" hidden="false" customHeight="true" outlineLevel="0" collapsed="false">
      <c r="A307" s="20" t="s">
        <v>614</v>
      </c>
      <c r="B307" s="20" t="s">
        <v>615</v>
      </c>
      <c r="C307" s="20"/>
      <c r="D307" s="20"/>
      <c r="E307" s="20" t="s">
        <v>82</v>
      </c>
      <c r="F307" s="20"/>
      <c r="G307" s="21" t="n">
        <v>1</v>
      </c>
      <c r="H307" s="22"/>
      <c r="I307" s="23"/>
      <c r="J307" s="21" t="n">
        <f aca="false">ROUND(SUM(H307+I307),2)</f>
        <v>0</v>
      </c>
      <c r="K307" s="24"/>
      <c r="L307" s="21" t="n">
        <f aca="false">ROUND((K307+1)*J307,2)</f>
        <v>0</v>
      </c>
      <c r="M307" s="21" t="n">
        <f aca="false">ROUND(L307*G307,2)</f>
        <v>0</v>
      </c>
    </row>
    <row r="308" customFormat="false" ht="36.95" hidden="false" customHeight="true" outlineLevel="0" collapsed="false">
      <c r="A308" s="20" t="s">
        <v>616</v>
      </c>
      <c r="B308" s="20" t="s">
        <v>617</v>
      </c>
      <c r="C308" s="20"/>
      <c r="D308" s="20"/>
      <c r="E308" s="20" t="s">
        <v>82</v>
      </c>
      <c r="F308" s="20"/>
      <c r="G308" s="21" t="n">
        <v>1</v>
      </c>
      <c r="H308" s="22"/>
      <c r="I308" s="23"/>
      <c r="J308" s="21" t="n">
        <f aca="false">ROUND(SUM(H308+I308),2)</f>
        <v>0</v>
      </c>
      <c r="K308" s="24"/>
      <c r="L308" s="21" t="n">
        <f aca="false">ROUND((K308+1)*J308,2)</f>
        <v>0</v>
      </c>
      <c r="M308" s="21" t="n">
        <f aca="false">ROUND(L308*G308,2)</f>
        <v>0</v>
      </c>
    </row>
    <row r="309" customFormat="false" ht="36.95" hidden="false" customHeight="true" outlineLevel="0" collapsed="false">
      <c r="A309" s="20" t="s">
        <v>618</v>
      </c>
      <c r="B309" s="20" t="s">
        <v>619</v>
      </c>
      <c r="C309" s="20"/>
      <c r="D309" s="20"/>
      <c r="E309" s="20" t="s">
        <v>82</v>
      </c>
      <c r="F309" s="20"/>
      <c r="G309" s="21" t="n">
        <v>1</v>
      </c>
      <c r="H309" s="22"/>
      <c r="I309" s="23"/>
      <c r="J309" s="21" t="n">
        <f aca="false">ROUND(SUM(H309+I309),2)</f>
        <v>0</v>
      </c>
      <c r="K309" s="24"/>
      <c r="L309" s="21" t="n">
        <f aca="false">ROUND((K309+1)*J309,2)</f>
        <v>0</v>
      </c>
      <c r="M309" s="21" t="n">
        <f aca="false">ROUND(L309*G309,2)</f>
        <v>0</v>
      </c>
    </row>
    <row r="310" customFormat="false" ht="36.95" hidden="false" customHeight="true" outlineLevel="0" collapsed="false">
      <c r="A310" s="20" t="s">
        <v>620</v>
      </c>
      <c r="B310" s="20" t="s">
        <v>621</v>
      </c>
      <c r="C310" s="20"/>
      <c r="D310" s="20"/>
      <c r="E310" s="20" t="s">
        <v>82</v>
      </c>
      <c r="F310" s="20"/>
      <c r="G310" s="21" t="n">
        <v>1</v>
      </c>
      <c r="H310" s="22"/>
      <c r="I310" s="23"/>
      <c r="J310" s="21" t="n">
        <f aca="false">ROUND(SUM(H310+I310),2)</f>
        <v>0</v>
      </c>
      <c r="K310" s="24"/>
      <c r="L310" s="21" t="n">
        <f aca="false">ROUND((K310+1)*J310,2)</f>
        <v>0</v>
      </c>
      <c r="M310" s="21" t="n">
        <f aca="false">ROUND(L310*G310,2)</f>
        <v>0</v>
      </c>
    </row>
    <row r="311" customFormat="false" ht="27" hidden="false" customHeight="true" outlineLevel="0" collapsed="false">
      <c r="A311" s="20" t="s">
        <v>622</v>
      </c>
      <c r="B311" s="20" t="s">
        <v>623</v>
      </c>
      <c r="C311" s="20"/>
      <c r="D311" s="20"/>
      <c r="E311" s="20" t="s">
        <v>47</v>
      </c>
      <c r="F311" s="20"/>
      <c r="G311" s="21" t="n">
        <v>6</v>
      </c>
      <c r="H311" s="22"/>
      <c r="I311" s="23"/>
      <c r="J311" s="21" t="n">
        <f aca="false">ROUND(SUM(H311+I311),2)</f>
        <v>0</v>
      </c>
      <c r="K311" s="24"/>
      <c r="L311" s="21" t="n">
        <f aca="false">ROUND((K311+1)*J311,2)</f>
        <v>0</v>
      </c>
      <c r="M311" s="21" t="n">
        <f aca="false">ROUND(L311*G311,2)</f>
        <v>0</v>
      </c>
    </row>
    <row r="312" customFormat="false" ht="36.95" hidden="false" customHeight="true" outlineLevel="0" collapsed="false">
      <c r="A312" s="20" t="s">
        <v>624</v>
      </c>
      <c r="B312" s="20" t="s">
        <v>625</v>
      </c>
      <c r="C312" s="20"/>
      <c r="D312" s="20"/>
      <c r="E312" s="20" t="s">
        <v>82</v>
      </c>
      <c r="F312" s="20"/>
      <c r="G312" s="21" t="n">
        <v>1</v>
      </c>
      <c r="H312" s="22"/>
      <c r="I312" s="23"/>
      <c r="J312" s="21" t="n">
        <f aca="false">ROUND(SUM(H312+I312),2)</f>
        <v>0</v>
      </c>
      <c r="K312" s="24"/>
      <c r="L312" s="21" t="n">
        <f aca="false">ROUND((K312+1)*J312,2)</f>
        <v>0</v>
      </c>
      <c r="M312" s="21" t="n">
        <f aca="false">ROUND(L312*G312,2)</f>
        <v>0</v>
      </c>
    </row>
    <row r="313" customFormat="false" ht="36.95" hidden="false" customHeight="true" outlineLevel="0" collapsed="false">
      <c r="A313" s="20" t="s">
        <v>626</v>
      </c>
      <c r="B313" s="20" t="s">
        <v>627</v>
      </c>
      <c r="C313" s="20"/>
      <c r="D313" s="20"/>
      <c r="E313" s="20" t="s">
        <v>82</v>
      </c>
      <c r="F313" s="20"/>
      <c r="G313" s="21" t="n">
        <v>8</v>
      </c>
      <c r="H313" s="22"/>
      <c r="I313" s="23"/>
      <c r="J313" s="21" t="n">
        <f aca="false">ROUND(SUM(H313+I313),2)</f>
        <v>0</v>
      </c>
      <c r="K313" s="24"/>
      <c r="L313" s="21" t="n">
        <f aca="false">ROUND((K313+1)*J313,2)</f>
        <v>0</v>
      </c>
      <c r="M313" s="21" t="n">
        <f aca="false">ROUND(L313*G313,2)</f>
        <v>0</v>
      </c>
    </row>
    <row r="314" customFormat="false" ht="36.95" hidden="false" customHeight="true" outlineLevel="0" collapsed="false">
      <c r="A314" s="20" t="s">
        <v>628</v>
      </c>
      <c r="B314" s="20" t="s">
        <v>629</v>
      </c>
      <c r="C314" s="20"/>
      <c r="D314" s="20"/>
      <c r="E314" s="20" t="s">
        <v>82</v>
      </c>
      <c r="F314" s="20"/>
      <c r="G314" s="21" t="n">
        <v>17</v>
      </c>
      <c r="H314" s="22"/>
      <c r="I314" s="23"/>
      <c r="J314" s="21" t="n">
        <f aca="false">ROUND(SUM(H314+I314),2)</f>
        <v>0</v>
      </c>
      <c r="K314" s="24"/>
      <c r="L314" s="21" t="n">
        <f aca="false">ROUND((K314+1)*J314,2)</f>
        <v>0</v>
      </c>
      <c r="M314" s="21" t="n">
        <f aca="false">ROUND(L314*G314,2)</f>
        <v>0</v>
      </c>
    </row>
    <row r="315" customFormat="false" ht="36.95" hidden="false" customHeight="true" outlineLevel="0" collapsed="false">
      <c r="A315" s="20" t="s">
        <v>630</v>
      </c>
      <c r="B315" s="20" t="s">
        <v>631</v>
      </c>
      <c r="C315" s="20"/>
      <c r="D315" s="20"/>
      <c r="E315" s="20" t="s">
        <v>82</v>
      </c>
      <c r="F315" s="20"/>
      <c r="G315" s="21" t="n">
        <v>3</v>
      </c>
      <c r="H315" s="22"/>
      <c r="I315" s="23"/>
      <c r="J315" s="21" t="n">
        <f aca="false">ROUND(SUM(H315+I315),2)</f>
        <v>0</v>
      </c>
      <c r="K315" s="24"/>
      <c r="L315" s="21" t="n">
        <f aca="false">ROUND((K315+1)*J315,2)</f>
        <v>0</v>
      </c>
      <c r="M315" s="21" t="n">
        <f aca="false">ROUND(L315*G315,2)</f>
        <v>0</v>
      </c>
    </row>
    <row r="316" customFormat="false" ht="27" hidden="false" customHeight="true" outlineLevel="0" collapsed="false">
      <c r="A316" s="20" t="s">
        <v>632</v>
      </c>
      <c r="B316" s="20" t="s">
        <v>572</v>
      </c>
      <c r="C316" s="20"/>
      <c r="D316" s="20"/>
      <c r="E316" s="20" t="s">
        <v>47</v>
      </c>
      <c r="F316" s="20"/>
      <c r="G316" s="21" t="n">
        <v>5</v>
      </c>
      <c r="H316" s="22"/>
      <c r="I316" s="23"/>
      <c r="J316" s="21" t="n">
        <f aca="false">ROUND(SUM(H316+I316),2)</f>
        <v>0</v>
      </c>
      <c r="K316" s="24"/>
      <c r="L316" s="21" t="n">
        <f aca="false">ROUND((K316+1)*J316,2)</f>
        <v>0</v>
      </c>
      <c r="M316" s="21" t="n">
        <f aca="false">ROUND(L316*G316,2)</f>
        <v>0</v>
      </c>
    </row>
    <row r="317" customFormat="false" ht="27" hidden="false" customHeight="true" outlineLevel="0" collapsed="false">
      <c r="A317" s="20" t="s">
        <v>633</v>
      </c>
      <c r="B317" s="20" t="s">
        <v>576</v>
      </c>
      <c r="C317" s="20"/>
      <c r="D317" s="20"/>
      <c r="E317" s="20" t="s">
        <v>47</v>
      </c>
      <c r="F317" s="20"/>
      <c r="G317" s="21" t="n">
        <v>27</v>
      </c>
      <c r="H317" s="22"/>
      <c r="I317" s="23"/>
      <c r="J317" s="21" t="n">
        <f aca="false">ROUND(SUM(H317+I317),2)</f>
        <v>0</v>
      </c>
      <c r="K317" s="24"/>
      <c r="L317" s="21" t="n">
        <f aca="false">ROUND((K317+1)*J317,2)</f>
        <v>0</v>
      </c>
      <c r="M317" s="21" t="n">
        <f aca="false">ROUND(L317*G317,2)</f>
        <v>0</v>
      </c>
    </row>
    <row r="318" customFormat="false" ht="24.95" hidden="false" customHeight="true" outlineLevel="0" collapsed="false">
      <c r="A318" s="9" t="s">
        <v>634</v>
      </c>
      <c r="B318" s="9" t="s">
        <v>635</v>
      </c>
      <c r="C318" s="9"/>
      <c r="D318" s="9"/>
      <c r="E318" s="10"/>
      <c r="F318" s="10"/>
      <c r="G318" s="11"/>
      <c r="H318" s="30"/>
      <c r="I318" s="31"/>
      <c r="J318" s="13"/>
      <c r="K318" s="32"/>
      <c r="L318" s="13"/>
      <c r="M318" s="13" t="n">
        <f aca="false">SUM(M319)</f>
        <v>0</v>
      </c>
    </row>
    <row r="319" customFormat="false" ht="24.95" hidden="false" customHeight="true" outlineLevel="0" collapsed="false">
      <c r="A319" s="14" t="s">
        <v>636</v>
      </c>
      <c r="B319" s="14" t="s">
        <v>637</v>
      </c>
      <c r="C319" s="14"/>
      <c r="D319" s="14"/>
      <c r="E319" s="15"/>
      <c r="F319" s="15"/>
      <c r="G319" s="16"/>
      <c r="H319" s="26"/>
      <c r="I319" s="27"/>
      <c r="J319" s="28"/>
      <c r="K319" s="29"/>
      <c r="L319" s="28"/>
      <c r="M319" s="28" t="n">
        <f aca="false">SUM(M320:M375)</f>
        <v>0</v>
      </c>
    </row>
    <row r="320" customFormat="false" ht="36.95" hidden="false" customHeight="true" outlineLevel="0" collapsed="false">
      <c r="A320" s="20" t="s">
        <v>638</v>
      </c>
      <c r="B320" s="20" t="s">
        <v>639</v>
      </c>
      <c r="C320" s="20"/>
      <c r="D320" s="20"/>
      <c r="E320" s="20" t="s">
        <v>640</v>
      </c>
      <c r="F320" s="20"/>
      <c r="G320" s="21" t="n">
        <v>0.35</v>
      </c>
      <c r="H320" s="22"/>
      <c r="I320" s="23"/>
      <c r="J320" s="21" t="n">
        <f aca="false">ROUND(SUM(H320+I320),2)</f>
        <v>0</v>
      </c>
      <c r="K320" s="24"/>
      <c r="L320" s="21" t="n">
        <f aca="false">ROUND((K320+1)*J320,2)</f>
        <v>0</v>
      </c>
      <c r="M320" s="21" t="n">
        <f aca="false">ROUND(L320*G320,2)</f>
        <v>0</v>
      </c>
    </row>
    <row r="321" customFormat="false" ht="36.95" hidden="false" customHeight="true" outlineLevel="0" collapsed="false">
      <c r="A321" s="20" t="s">
        <v>641</v>
      </c>
      <c r="B321" s="20" t="s">
        <v>642</v>
      </c>
      <c r="C321" s="20"/>
      <c r="D321" s="20"/>
      <c r="E321" s="20" t="s">
        <v>82</v>
      </c>
      <c r="F321" s="20"/>
      <c r="G321" s="21" t="n">
        <v>3</v>
      </c>
      <c r="H321" s="22"/>
      <c r="I321" s="23"/>
      <c r="J321" s="21" t="n">
        <f aca="false">ROUND(SUM(H321+I321),2)</f>
        <v>0</v>
      </c>
      <c r="K321" s="24"/>
      <c r="L321" s="21" t="n">
        <f aca="false">ROUND((K321+1)*J321,2)</f>
        <v>0</v>
      </c>
      <c r="M321" s="21" t="n">
        <f aca="false">ROUND(L321*G321,2)</f>
        <v>0</v>
      </c>
    </row>
    <row r="322" customFormat="false" ht="36.95" hidden="false" customHeight="true" outlineLevel="0" collapsed="false">
      <c r="A322" s="20" t="s">
        <v>643</v>
      </c>
      <c r="B322" s="20" t="s">
        <v>644</v>
      </c>
      <c r="C322" s="20"/>
      <c r="D322" s="20"/>
      <c r="E322" s="20" t="s">
        <v>82</v>
      </c>
      <c r="F322" s="20"/>
      <c r="G322" s="21" t="n">
        <v>2</v>
      </c>
      <c r="H322" s="22"/>
      <c r="I322" s="23"/>
      <c r="J322" s="21" t="n">
        <f aca="false">ROUND(SUM(H322+I322),2)</f>
        <v>0</v>
      </c>
      <c r="K322" s="24"/>
      <c r="L322" s="21" t="n">
        <f aca="false">ROUND((K322+1)*J322,2)</f>
        <v>0</v>
      </c>
      <c r="M322" s="21" t="n">
        <f aca="false">ROUND(L322*G322,2)</f>
        <v>0</v>
      </c>
    </row>
    <row r="323" customFormat="false" ht="36.95" hidden="false" customHeight="true" outlineLevel="0" collapsed="false">
      <c r="A323" s="20" t="s">
        <v>645</v>
      </c>
      <c r="B323" s="20" t="s">
        <v>646</v>
      </c>
      <c r="C323" s="20"/>
      <c r="D323" s="20"/>
      <c r="E323" s="20" t="s">
        <v>82</v>
      </c>
      <c r="F323" s="20"/>
      <c r="G323" s="21" t="n">
        <v>1</v>
      </c>
      <c r="H323" s="22"/>
      <c r="I323" s="23"/>
      <c r="J323" s="21" t="n">
        <f aca="false">ROUND(SUM(H323+I323),2)</f>
        <v>0</v>
      </c>
      <c r="K323" s="24"/>
      <c r="L323" s="21" t="n">
        <f aca="false">ROUND((K323+1)*J323,2)</f>
        <v>0</v>
      </c>
      <c r="M323" s="21" t="n">
        <f aca="false">ROUND(L323*G323,2)</f>
        <v>0</v>
      </c>
    </row>
    <row r="324" customFormat="false" ht="36.95" hidden="false" customHeight="true" outlineLevel="0" collapsed="false">
      <c r="A324" s="20" t="s">
        <v>647</v>
      </c>
      <c r="B324" s="20" t="s">
        <v>648</v>
      </c>
      <c r="C324" s="20"/>
      <c r="D324" s="20"/>
      <c r="E324" s="20" t="s">
        <v>82</v>
      </c>
      <c r="F324" s="20"/>
      <c r="G324" s="21" t="n">
        <v>1</v>
      </c>
      <c r="H324" s="22"/>
      <c r="I324" s="23"/>
      <c r="J324" s="21" t="n">
        <f aca="false">ROUND(SUM(H324+I324),2)</f>
        <v>0</v>
      </c>
      <c r="K324" s="24"/>
      <c r="L324" s="21" t="n">
        <f aca="false">ROUND((K324+1)*J324,2)</f>
        <v>0</v>
      </c>
      <c r="M324" s="21" t="n">
        <f aca="false">ROUND(L324*G324,2)</f>
        <v>0</v>
      </c>
    </row>
    <row r="325" customFormat="false" ht="36.95" hidden="false" customHeight="true" outlineLevel="0" collapsed="false">
      <c r="A325" s="20" t="s">
        <v>649</v>
      </c>
      <c r="B325" s="20" t="s">
        <v>650</v>
      </c>
      <c r="C325" s="20"/>
      <c r="D325" s="20"/>
      <c r="E325" s="20" t="s">
        <v>82</v>
      </c>
      <c r="F325" s="20"/>
      <c r="G325" s="21" t="n">
        <v>2</v>
      </c>
      <c r="H325" s="22"/>
      <c r="I325" s="23"/>
      <c r="J325" s="21" t="n">
        <f aca="false">ROUND(SUM(H325+I325),2)</f>
        <v>0</v>
      </c>
      <c r="K325" s="24"/>
      <c r="L325" s="21" t="n">
        <f aca="false">ROUND((K325+1)*J325,2)</f>
        <v>0</v>
      </c>
      <c r="M325" s="21" t="n">
        <f aca="false">ROUND(L325*G325,2)</f>
        <v>0</v>
      </c>
    </row>
    <row r="326" customFormat="false" ht="36.95" hidden="false" customHeight="true" outlineLevel="0" collapsed="false">
      <c r="A326" s="20" t="s">
        <v>651</v>
      </c>
      <c r="B326" s="20" t="s">
        <v>652</v>
      </c>
      <c r="C326" s="20"/>
      <c r="D326" s="20"/>
      <c r="E326" s="20" t="s">
        <v>82</v>
      </c>
      <c r="F326" s="20"/>
      <c r="G326" s="21" t="n">
        <v>1</v>
      </c>
      <c r="H326" s="22"/>
      <c r="I326" s="23"/>
      <c r="J326" s="21" t="n">
        <f aca="false">ROUND(SUM(H326+I326),2)</f>
        <v>0</v>
      </c>
      <c r="K326" s="24"/>
      <c r="L326" s="21" t="n">
        <f aca="false">ROUND((K326+1)*J326,2)</f>
        <v>0</v>
      </c>
      <c r="M326" s="21" t="n">
        <f aca="false">ROUND(L326*G326,2)</f>
        <v>0</v>
      </c>
    </row>
    <row r="327" customFormat="false" ht="36.95" hidden="false" customHeight="true" outlineLevel="0" collapsed="false">
      <c r="A327" s="20" t="s">
        <v>653</v>
      </c>
      <c r="B327" s="20" t="s">
        <v>654</v>
      </c>
      <c r="C327" s="20"/>
      <c r="D327" s="20"/>
      <c r="E327" s="20" t="s">
        <v>82</v>
      </c>
      <c r="F327" s="20"/>
      <c r="G327" s="21" t="n">
        <v>12</v>
      </c>
      <c r="H327" s="22"/>
      <c r="I327" s="23"/>
      <c r="J327" s="21" t="n">
        <f aca="false">ROUND(SUM(H327+I327),2)</f>
        <v>0</v>
      </c>
      <c r="K327" s="24"/>
      <c r="L327" s="21" t="n">
        <f aca="false">ROUND((K327+1)*J327,2)</f>
        <v>0</v>
      </c>
      <c r="M327" s="21" t="n">
        <f aca="false">ROUND(L327*G327,2)</f>
        <v>0</v>
      </c>
    </row>
    <row r="328" customFormat="false" ht="36.95" hidden="false" customHeight="true" outlineLevel="0" collapsed="false">
      <c r="A328" s="20" t="s">
        <v>655</v>
      </c>
      <c r="B328" s="20" t="s">
        <v>656</v>
      </c>
      <c r="C328" s="20"/>
      <c r="D328" s="20"/>
      <c r="E328" s="20" t="s">
        <v>102</v>
      </c>
      <c r="F328" s="20"/>
      <c r="G328" s="21" t="n">
        <v>58</v>
      </c>
      <c r="H328" s="22"/>
      <c r="I328" s="23"/>
      <c r="J328" s="21" t="n">
        <f aca="false">ROUND(SUM(H328+I328),2)</f>
        <v>0</v>
      </c>
      <c r="K328" s="24"/>
      <c r="L328" s="21" t="n">
        <f aca="false">ROUND((K328+1)*J328,2)</f>
        <v>0</v>
      </c>
      <c r="M328" s="21" t="n">
        <f aca="false">ROUND(L328*G328,2)</f>
        <v>0</v>
      </c>
    </row>
    <row r="329" customFormat="false" ht="33.75" hidden="false" customHeight="true" outlineLevel="0" collapsed="false">
      <c r="A329" s="20" t="s">
        <v>657</v>
      </c>
      <c r="B329" s="20" t="s">
        <v>658</v>
      </c>
      <c r="C329" s="20"/>
      <c r="D329" s="20"/>
      <c r="E329" s="20" t="s">
        <v>102</v>
      </c>
      <c r="F329" s="20"/>
      <c r="G329" s="21" t="n">
        <v>6</v>
      </c>
      <c r="H329" s="22"/>
      <c r="I329" s="23"/>
      <c r="J329" s="21" t="n">
        <f aca="false">ROUND(SUM(H329+I329),2)</f>
        <v>0</v>
      </c>
      <c r="K329" s="24"/>
      <c r="L329" s="21" t="n">
        <f aca="false">ROUND((K329+1)*J329,2)</f>
        <v>0</v>
      </c>
      <c r="M329" s="21" t="n">
        <f aca="false">ROUND(L329*G329,2)</f>
        <v>0</v>
      </c>
    </row>
    <row r="330" customFormat="false" ht="36.95" hidden="false" customHeight="true" outlineLevel="0" collapsed="false">
      <c r="A330" s="20" t="s">
        <v>659</v>
      </c>
      <c r="B330" s="20" t="s">
        <v>660</v>
      </c>
      <c r="C330" s="20"/>
      <c r="D330" s="20"/>
      <c r="E330" s="20" t="s">
        <v>102</v>
      </c>
      <c r="F330" s="20"/>
      <c r="G330" s="21" t="n">
        <v>12</v>
      </c>
      <c r="H330" s="22"/>
      <c r="I330" s="23"/>
      <c r="J330" s="21" t="n">
        <f aca="false">ROUND(SUM(H330+I330),2)</f>
        <v>0</v>
      </c>
      <c r="K330" s="24"/>
      <c r="L330" s="21" t="n">
        <f aca="false">ROUND((K330+1)*J330,2)</f>
        <v>0</v>
      </c>
      <c r="M330" s="21" t="n">
        <f aca="false">ROUND(L330*G330,2)</f>
        <v>0</v>
      </c>
    </row>
    <row r="331" customFormat="false" ht="36.95" hidden="false" customHeight="true" outlineLevel="0" collapsed="false">
      <c r="A331" s="20" t="s">
        <v>661</v>
      </c>
      <c r="B331" s="20" t="s">
        <v>662</v>
      </c>
      <c r="C331" s="20"/>
      <c r="D331" s="20"/>
      <c r="E331" s="20" t="s">
        <v>82</v>
      </c>
      <c r="F331" s="20"/>
      <c r="G331" s="21" t="n">
        <v>15</v>
      </c>
      <c r="H331" s="22"/>
      <c r="I331" s="23"/>
      <c r="J331" s="21" t="n">
        <f aca="false">ROUND(SUM(H331+I331),2)</f>
        <v>0</v>
      </c>
      <c r="K331" s="24"/>
      <c r="L331" s="21" t="n">
        <f aca="false">ROUND((K331+1)*J331,2)</f>
        <v>0</v>
      </c>
      <c r="M331" s="21" t="n">
        <f aca="false">ROUND(L331*G331,2)</f>
        <v>0</v>
      </c>
    </row>
    <row r="332" customFormat="false" ht="40.5" hidden="false" customHeight="true" outlineLevel="0" collapsed="false">
      <c r="A332" s="20" t="s">
        <v>663</v>
      </c>
      <c r="B332" s="20" t="s">
        <v>664</v>
      </c>
      <c r="C332" s="20"/>
      <c r="D332" s="20"/>
      <c r="E332" s="20" t="s">
        <v>82</v>
      </c>
      <c r="F332" s="20"/>
      <c r="G332" s="21" t="n">
        <v>1</v>
      </c>
      <c r="H332" s="22"/>
      <c r="I332" s="23"/>
      <c r="J332" s="21" t="n">
        <f aca="false">ROUND(SUM(H332+I332),2)</f>
        <v>0</v>
      </c>
      <c r="K332" s="24"/>
      <c r="L332" s="21" t="n">
        <f aca="false">ROUND((K332+1)*J332,2)</f>
        <v>0</v>
      </c>
      <c r="M332" s="21" t="n">
        <f aca="false">ROUND(L332*G332,2)</f>
        <v>0</v>
      </c>
    </row>
    <row r="333" customFormat="false" ht="38.25" hidden="false" customHeight="true" outlineLevel="0" collapsed="false">
      <c r="A333" s="20" t="s">
        <v>665</v>
      </c>
      <c r="B333" s="20" t="s">
        <v>666</v>
      </c>
      <c r="C333" s="20"/>
      <c r="D333" s="20"/>
      <c r="E333" s="20" t="s">
        <v>82</v>
      </c>
      <c r="F333" s="20"/>
      <c r="G333" s="21" t="n">
        <v>10</v>
      </c>
      <c r="H333" s="22"/>
      <c r="I333" s="23"/>
      <c r="J333" s="21" t="n">
        <f aca="false">ROUND(SUM(H333+I333),2)</f>
        <v>0</v>
      </c>
      <c r="K333" s="24"/>
      <c r="L333" s="21" t="n">
        <f aca="false">ROUND((K333+1)*J333,2)</f>
        <v>0</v>
      </c>
      <c r="M333" s="21" t="n">
        <f aca="false">ROUND(L333*G333,2)</f>
        <v>0</v>
      </c>
    </row>
    <row r="334" customFormat="false" ht="36.95" hidden="false" customHeight="true" outlineLevel="0" collapsed="false">
      <c r="A334" s="20" t="s">
        <v>667</v>
      </c>
      <c r="B334" s="20" t="s">
        <v>668</v>
      </c>
      <c r="C334" s="20"/>
      <c r="D334" s="20"/>
      <c r="E334" s="20" t="s">
        <v>82</v>
      </c>
      <c r="F334" s="20"/>
      <c r="G334" s="21" t="n">
        <v>1</v>
      </c>
      <c r="H334" s="22"/>
      <c r="I334" s="23"/>
      <c r="J334" s="21" t="n">
        <f aca="false">ROUND(SUM(H334+I334),2)</f>
        <v>0</v>
      </c>
      <c r="K334" s="24"/>
      <c r="L334" s="21" t="n">
        <f aca="false">ROUND((K334+1)*J334,2)</f>
        <v>0</v>
      </c>
      <c r="M334" s="21" t="n">
        <f aca="false">ROUND(L334*G334,2)</f>
        <v>0</v>
      </c>
    </row>
    <row r="335" customFormat="false" ht="36.95" hidden="false" customHeight="true" outlineLevel="0" collapsed="false">
      <c r="A335" s="20" t="s">
        <v>669</v>
      </c>
      <c r="B335" s="20" t="s">
        <v>670</v>
      </c>
      <c r="C335" s="20"/>
      <c r="D335" s="20"/>
      <c r="E335" s="20" t="s">
        <v>82</v>
      </c>
      <c r="F335" s="20"/>
      <c r="G335" s="21" t="n">
        <v>6</v>
      </c>
      <c r="H335" s="22"/>
      <c r="I335" s="23"/>
      <c r="J335" s="21" t="n">
        <f aca="false">ROUND(SUM(H335+I335),2)</f>
        <v>0</v>
      </c>
      <c r="K335" s="24"/>
      <c r="L335" s="21" t="n">
        <f aca="false">ROUND((K335+1)*J335,2)</f>
        <v>0</v>
      </c>
      <c r="M335" s="21" t="n">
        <f aca="false">ROUND(L335*G335,2)</f>
        <v>0</v>
      </c>
    </row>
    <row r="336" customFormat="false" ht="36.95" hidden="false" customHeight="true" outlineLevel="0" collapsed="false">
      <c r="A336" s="20" t="s">
        <v>671</v>
      </c>
      <c r="B336" s="20" t="s">
        <v>672</v>
      </c>
      <c r="C336" s="20"/>
      <c r="D336" s="20"/>
      <c r="E336" s="20" t="s">
        <v>82</v>
      </c>
      <c r="F336" s="20"/>
      <c r="G336" s="21" t="n">
        <v>1</v>
      </c>
      <c r="H336" s="22"/>
      <c r="I336" s="23"/>
      <c r="J336" s="21" t="n">
        <f aca="false">ROUND(SUM(H336+I336),2)</f>
        <v>0</v>
      </c>
      <c r="K336" s="24"/>
      <c r="L336" s="21" t="n">
        <f aca="false">ROUND((K336+1)*J336,2)</f>
        <v>0</v>
      </c>
      <c r="M336" s="21" t="n">
        <f aca="false">ROUND(L336*G336,2)</f>
        <v>0</v>
      </c>
    </row>
    <row r="337" customFormat="false" ht="36.95" hidden="false" customHeight="true" outlineLevel="0" collapsed="false">
      <c r="A337" s="20" t="s">
        <v>673</v>
      </c>
      <c r="B337" s="20" t="s">
        <v>674</v>
      </c>
      <c r="C337" s="20"/>
      <c r="D337" s="20"/>
      <c r="E337" s="20" t="s">
        <v>82</v>
      </c>
      <c r="F337" s="20"/>
      <c r="G337" s="21" t="n">
        <v>1</v>
      </c>
      <c r="H337" s="22"/>
      <c r="I337" s="23"/>
      <c r="J337" s="21" t="n">
        <f aca="false">ROUND(SUM(H337+I337),2)</f>
        <v>0</v>
      </c>
      <c r="K337" s="24"/>
      <c r="L337" s="21" t="n">
        <f aca="false">ROUND((K337+1)*J337,2)</f>
        <v>0</v>
      </c>
      <c r="M337" s="21" t="n">
        <f aca="false">ROUND(L337*G337,2)</f>
        <v>0</v>
      </c>
    </row>
    <row r="338" customFormat="false" ht="36.95" hidden="false" customHeight="true" outlineLevel="0" collapsed="false">
      <c r="A338" s="20" t="s">
        <v>675</v>
      </c>
      <c r="B338" s="20" t="s">
        <v>676</v>
      </c>
      <c r="C338" s="20"/>
      <c r="D338" s="20"/>
      <c r="E338" s="20" t="s">
        <v>82</v>
      </c>
      <c r="F338" s="20"/>
      <c r="G338" s="21" t="n">
        <v>3</v>
      </c>
      <c r="H338" s="22"/>
      <c r="I338" s="23"/>
      <c r="J338" s="21" t="n">
        <f aca="false">ROUND(SUM(H338+I338),2)</f>
        <v>0</v>
      </c>
      <c r="K338" s="24"/>
      <c r="L338" s="21" t="n">
        <f aca="false">ROUND((K338+1)*J338,2)</f>
        <v>0</v>
      </c>
      <c r="M338" s="21" t="n">
        <f aca="false">ROUND(L338*G338,2)</f>
        <v>0</v>
      </c>
    </row>
    <row r="339" customFormat="false" ht="36.95" hidden="false" customHeight="true" outlineLevel="0" collapsed="false">
      <c r="A339" s="20" t="s">
        <v>677</v>
      </c>
      <c r="B339" s="20" t="s">
        <v>678</v>
      </c>
      <c r="C339" s="20"/>
      <c r="D339" s="20"/>
      <c r="E339" s="20" t="s">
        <v>82</v>
      </c>
      <c r="F339" s="20"/>
      <c r="G339" s="21" t="n">
        <v>3</v>
      </c>
      <c r="H339" s="22"/>
      <c r="I339" s="23"/>
      <c r="J339" s="21" t="n">
        <f aca="false">ROUND(SUM(H339+I339),2)</f>
        <v>0</v>
      </c>
      <c r="K339" s="24"/>
      <c r="L339" s="21" t="n">
        <f aca="false">ROUND((K339+1)*J339,2)</f>
        <v>0</v>
      </c>
      <c r="M339" s="21" t="n">
        <f aca="false">ROUND(L339*G339,2)</f>
        <v>0</v>
      </c>
    </row>
    <row r="340" customFormat="false" ht="36.95" hidden="false" customHeight="true" outlineLevel="0" collapsed="false">
      <c r="A340" s="20" t="s">
        <v>679</v>
      </c>
      <c r="B340" s="20" t="s">
        <v>680</v>
      </c>
      <c r="C340" s="20"/>
      <c r="D340" s="20"/>
      <c r="E340" s="20" t="s">
        <v>82</v>
      </c>
      <c r="F340" s="20"/>
      <c r="G340" s="21" t="n">
        <v>1</v>
      </c>
      <c r="H340" s="22"/>
      <c r="I340" s="23"/>
      <c r="J340" s="21" t="n">
        <f aca="false">ROUND(SUM(H340+I340),2)</f>
        <v>0</v>
      </c>
      <c r="K340" s="24"/>
      <c r="L340" s="21" t="n">
        <f aca="false">ROUND((K340+1)*J340,2)</f>
        <v>0</v>
      </c>
      <c r="M340" s="21" t="n">
        <f aca="false">ROUND(L340*G340,2)</f>
        <v>0</v>
      </c>
    </row>
    <row r="341" customFormat="false" ht="36.95" hidden="false" customHeight="true" outlineLevel="0" collapsed="false">
      <c r="A341" s="20" t="s">
        <v>681</v>
      </c>
      <c r="B341" s="20" t="s">
        <v>682</v>
      </c>
      <c r="C341" s="20"/>
      <c r="D341" s="20"/>
      <c r="E341" s="20" t="s">
        <v>683</v>
      </c>
      <c r="F341" s="20"/>
      <c r="G341" s="21" t="n">
        <v>130</v>
      </c>
      <c r="H341" s="22"/>
      <c r="I341" s="23"/>
      <c r="J341" s="21" t="n">
        <f aca="false">ROUND(SUM(H341+I341),2)</f>
        <v>0</v>
      </c>
      <c r="K341" s="24"/>
      <c r="L341" s="21" t="n">
        <f aca="false">ROUND((K341+1)*J341,2)</f>
        <v>0</v>
      </c>
      <c r="M341" s="21" t="n">
        <f aca="false">ROUND(L341*G341,2)</f>
        <v>0</v>
      </c>
    </row>
    <row r="342" customFormat="false" ht="36.95" hidden="false" customHeight="true" outlineLevel="0" collapsed="false">
      <c r="A342" s="20" t="s">
        <v>684</v>
      </c>
      <c r="B342" s="20" t="s">
        <v>685</v>
      </c>
      <c r="C342" s="20"/>
      <c r="D342" s="20"/>
      <c r="E342" s="20" t="s">
        <v>683</v>
      </c>
      <c r="F342" s="20"/>
      <c r="G342" s="21" t="n">
        <v>18</v>
      </c>
      <c r="H342" s="22"/>
      <c r="I342" s="23"/>
      <c r="J342" s="21" t="n">
        <f aca="false">ROUND(SUM(H342+I342),2)</f>
        <v>0</v>
      </c>
      <c r="K342" s="24"/>
      <c r="L342" s="21" t="n">
        <f aca="false">ROUND((K342+1)*J342,2)</f>
        <v>0</v>
      </c>
      <c r="M342" s="21" t="n">
        <f aca="false">ROUND(L342*G342,2)</f>
        <v>0</v>
      </c>
    </row>
    <row r="343" customFormat="false" ht="36.95" hidden="false" customHeight="true" outlineLevel="0" collapsed="false">
      <c r="A343" s="20" t="s">
        <v>686</v>
      </c>
      <c r="B343" s="20" t="s">
        <v>687</v>
      </c>
      <c r="C343" s="20"/>
      <c r="D343" s="20"/>
      <c r="E343" s="20" t="s">
        <v>102</v>
      </c>
      <c r="F343" s="20"/>
      <c r="G343" s="21" t="n">
        <v>3.75</v>
      </c>
      <c r="H343" s="22"/>
      <c r="I343" s="23"/>
      <c r="J343" s="21" t="n">
        <f aca="false">ROUND(SUM(H343+I343),2)</f>
        <v>0</v>
      </c>
      <c r="K343" s="24"/>
      <c r="L343" s="21" t="n">
        <f aca="false">ROUND((K343+1)*J343,2)</f>
        <v>0</v>
      </c>
      <c r="M343" s="21" t="n">
        <f aca="false">ROUND(L343*G343,2)</f>
        <v>0</v>
      </c>
    </row>
    <row r="344" customFormat="false" ht="36.95" hidden="false" customHeight="true" outlineLevel="0" collapsed="false">
      <c r="A344" s="20" t="s">
        <v>688</v>
      </c>
      <c r="B344" s="20" t="s">
        <v>689</v>
      </c>
      <c r="C344" s="20"/>
      <c r="D344" s="20"/>
      <c r="E344" s="20" t="s">
        <v>102</v>
      </c>
      <c r="F344" s="20"/>
      <c r="G344" s="21" t="n">
        <v>1</v>
      </c>
      <c r="H344" s="22"/>
      <c r="I344" s="23"/>
      <c r="J344" s="21" t="n">
        <f aca="false">ROUND(SUM(H344+I344),2)</f>
        <v>0</v>
      </c>
      <c r="K344" s="24"/>
      <c r="L344" s="21" t="n">
        <f aca="false">ROUND((K344+1)*J344,2)</f>
        <v>0</v>
      </c>
      <c r="M344" s="21" t="n">
        <f aca="false">ROUND(L344*G344,2)</f>
        <v>0</v>
      </c>
    </row>
    <row r="345" customFormat="false" ht="36.95" hidden="false" customHeight="true" outlineLevel="0" collapsed="false">
      <c r="A345" s="20" t="s">
        <v>690</v>
      </c>
      <c r="B345" s="20" t="s">
        <v>691</v>
      </c>
      <c r="C345" s="20"/>
      <c r="D345" s="20"/>
      <c r="E345" s="20" t="s">
        <v>102</v>
      </c>
      <c r="F345" s="20"/>
      <c r="G345" s="21" t="n">
        <v>2.5</v>
      </c>
      <c r="H345" s="22"/>
      <c r="I345" s="23"/>
      <c r="J345" s="21" t="n">
        <f aca="false">ROUND(SUM(H345+I345),2)</f>
        <v>0</v>
      </c>
      <c r="K345" s="24"/>
      <c r="L345" s="21" t="n">
        <f aca="false">ROUND((K345+1)*J345,2)</f>
        <v>0</v>
      </c>
      <c r="M345" s="21" t="n">
        <f aca="false">ROUND(L345*G345,2)</f>
        <v>0</v>
      </c>
    </row>
    <row r="346" customFormat="false" ht="36.95" hidden="false" customHeight="true" outlineLevel="0" collapsed="false">
      <c r="A346" s="20" t="s">
        <v>692</v>
      </c>
      <c r="B346" s="20" t="s">
        <v>693</v>
      </c>
      <c r="C346" s="20"/>
      <c r="D346" s="20"/>
      <c r="E346" s="20" t="s">
        <v>102</v>
      </c>
      <c r="F346" s="20"/>
      <c r="G346" s="21" t="n">
        <v>14</v>
      </c>
      <c r="H346" s="22"/>
      <c r="I346" s="23"/>
      <c r="J346" s="21" t="n">
        <f aca="false">ROUND(SUM(H346+I346),2)</f>
        <v>0</v>
      </c>
      <c r="K346" s="24"/>
      <c r="L346" s="21" t="n">
        <f aca="false">ROUND((K346+1)*J346,2)</f>
        <v>0</v>
      </c>
      <c r="M346" s="21" t="n">
        <f aca="false">ROUND(L346*G346,2)</f>
        <v>0</v>
      </c>
    </row>
    <row r="347" customFormat="false" ht="36.95" hidden="false" customHeight="true" outlineLevel="0" collapsed="false">
      <c r="A347" s="20" t="s">
        <v>694</v>
      </c>
      <c r="B347" s="20" t="s">
        <v>695</v>
      </c>
      <c r="C347" s="20"/>
      <c r="D347" s="20"/>
      <c r="E347" s="20" t="s">
        <v>102</v>
      </c>
      <c r="F347" s="20"/>
      <c r="G347" s="21" t="n">
        <v>4</v>
      </c>
      <c r="H347" s="22"/>
      <c r="I347" s="23"/>
      <c r="J347" s="21" t="n">
        <f aca="false">ROUND(SUM(H347+I347),2)</f>
        <v>0</v>
      </c>
      <c r="K347" s="24"/>
      <c r="L347" s="21" t="n">
        <f aca="false">ROUND((K347+1)*J347,2)</f>
        <v>0</v>
      </c>
      <c r="M347" s="21" t="n">
        <f aca="false">ROUND(L347*G347,2)</f>
        <v>0</v>
      </c>
    </row>
    <row r="348" customFormat="false" ht="36.95" hidden="false" customHeight="true" outlineLevel="0" collapsed="false">
      <c r="A348" s="20" t="s">
        <v>696</v>
      </c>
      <c r="B348" s="20" t="s">
        <v>697</v>
      </c>
      <c r="C348" s="20"/>
      <c r="D348" s="20"/>
      <c r="E348" s="20" t="s">
        <v>102</v>
      </c>
      <c r="F348" s="20"/>
      <c r="G348" s="21" t="n">
        <v>4</v>
      </c>
      <c r="H348" s="22"/>
      <c r="I348" s="23"/>
      <c r="J348" s="21" t="n">
        <f aca="false">ROUND(SUM(H348+I348),2)</f>
        <v>0</v>
      </c>
      <c r="K348" s="24"/>
      <c r="L348" s="21" t="n">
        <f aca="false">ROUND((K348+1)*J348,2)</f>
        <v>0</v>
      </c>
      <c r="M348" s="21" t="n">
        <f aca="false">ROUND(L348*G348,2)</f>
        <v>0</v>
      </c>
    </row>
    <row r="349" customFormat="false" ht="36.95" hidden="false" customHeight="true" outlineLevel="0" collapsed="false">
      <c r="A349" s="20" t="s">
        <v>698</v>
      </c>
      <c r="B349" s="20" t="s">
        <v>699</v>
      </c>
      <c r="C349" s="20"/>
      <c r="D349" s="20"/>
      <c r="E349" s="20" t="s">
        <v>102</v>
      </c>
      <c r="F349" s="20"/>
      <c r="G349" s="21" t="n">
        <v>7</v>
      </c>
      <c r="H349" s="22"/>
      <c r="I349" s="23"/>
      <c r="J349" s="21" t="n">
        <f aca="false">ROUND(SUM(H349+I349),2)</f>
        <v>0</v>
      </c>
      <c r="K349" s="24"/>
      <c r="L349" s="21" t="n">
        <f aca="false">ROUND((K349+1)*J349,2)</f>
        <v>0</v>
      </c>
      <c r="M349" s="21" t="n">
        <f aca="false">ROUND(L349*G349,2)</f>
        <v>0</v>
      </c>
    </row>
    <row r="350" customFormat="false" ht="36.95" hidden="false" customHeight="true" outlineLevel="0" collapsed="false">
      <c r="A350" s="20" t="s">
        <v>700</v>
      </c>
      <c r="B350" s="20" t="s">
        <v>701</v>
      </c>
      <c r="C350" s="20"/>
      <c r="D350" s="20"/>
      <c r="E350" s="20" t="s">
        <v>102</v>
      </c>
      <c r="F350" s="20"/>
      <c r="G350" s="21" t="n">
        <v>60</v>
      </c>
      <c r="H350" s="22"/>
      <c r="I350" s="23"/>
      <c r="J350" s="21" t="n">
        <f aca="false">ROUND(SUM(H350+I350),2)</f>
        <v>0</v>
      </c>
      <c r="K350" s="24"/>
      <c r="L350" s="21" t="n">
        <f aca="false">ROUND((K350+1)*J350,2)</f>
        <v>0</v>
      </c>
      <c r="M350" s="21" t="n">
        <f aca="false">ROUND(L350*G350,2)</f>
        <v>0</v>
      </c>
    </row>
    <row r="351" customFormat="false" ht="36.95" hidden="false" customHeight="true" outlineLevel="0" collapsed="false">
      <c r="A351" s="20" t="s">
        <v>702</v>
      </c>
      <c r="B351" s="20" t="s">
        <v>703</v>
      </c>
      <c r="C351" s="20"/>
      <c r="D351" s="20"/>
      <c r="E351" s="20" t="s">
        <v>102</v>
      </c>
      <c r="F351" s="20"/>
      <c r="G351" s="21" t="n">
        <v>34</v>
      </c>
      <c r="H351" s="22"/>
      <c r="I351" s="23"/>
      <c r="J351" s="21" t="n">
        <f aca="false">ROUND(SUM(H351+I351),2)</f>
        <v>0</v>
      </c>
      <c r="K351" s="24"/>
      <c r="L351" s="21" t="n">
        <f aca="false">ROUND((K351+1)*J351,2)</f>
        <v>0</v>
      </c>
      <c r="M351" s="21" t="n">
        <f aca="false">ROUND(L351*G351,2)</f>
        <v>0</v>
      </c>
    </row>
    <row r="352" customFormat="false" ht="36.95" hidden="false" customHeight="true" outlineLevel="0" collapsed="false">
      <c r="A352" s="20" t="s">
        <v>704</v>
      </c>
      <c r="B352" s="20" t="s">
        <v>705</v>
      </c>
      <c r="C352" s="20"/>
      <c r="D352" s="20"/>
      <c r="E352" s="20" t="s">
        <v>102</v>
      </c>
      <c r="F352" s="20"/>
      <c r="G352" s="21" t="n">
        <v>5</v>
      </c>
      <c r="H352" s="22"/>
      <c r="I352" s="23"/>
      <c r="J352" s="21" t="n">
        <f aca="false">ROUND(SUM(H352+I352),2)</f>
        <v>0</v>
      </c>
      <c r="K352" s="24"/>
      <c r="L352" s="21" t="n">
        <f aca="false">ROUND((K352+1)*J352,2)</f>
        <v>0</v>
      </c>
      <c r="M352" s="21" t="n">
        <f aca="false">ROUND(L352*G352,2)</f>
        <v>0</v>
      </c>
    </row>
    <row r="353" customFormat="false" ht="36.95" hidden="false" customHeight="true" outlineLevel="0" collapsed="false">
      <c r="A353" s="20" t="s">
        <v>706</v>
      </c>
      <c r="B353" s="20" t="s">
        <v>707</v>
      </c>
      <c r="C353" s="20"/>
      <c r="D353" s="20"/>
      <c r="E353" s="20" t="s">
        <v>102</v>
      </c>
      <c r="F353" s="20"/>
      <c r="G353" s="21" t="n">
        <v>29</v>
      </c>
      <c r="H353" s="22"/>
      <c r="I353" s="23"/>
      <c r="J353" s="21" t="n">
        <f aca="false">ROUND(SUM(H353+I353),2)</f>
        <v>0</v>
      </c>
      <c r="K353" s="24"/>
      <c r="L353" s="21" t="n">
        <f aca="false">ROUND((K353+1)*J353,2)</f>
        <v>0</v>
      </c>
      <c r="M353" s="21" t="n">
        <f aca="false">ROUND(L353*G353,2)</f>
        <v>0</v>
      </c>
    </row>
    <row r="354" customFormat="false" ht="36.95" hidden="false" customHeight="true" outlineLevel="0" collapsed="false">
      <c r="A354" s="20" t="s">
        <v>708</v>
      </c>
      <c r="B354" s="20" t="s">
        <v>709</v>
      </c>
      <c r="C354" s="20"/>
      <c r="D354" s="20"/>
      <c r="E354" s="20" t="s">
        <v>102</v>
      </c>
      <c r="F354" s="20"/>
      <c r="G354" s="21" t="n">
        <v>65</v>
      </c>
      <c r="H354" s="22"/>
      <c r="I354" s="23"/>
      <c r="J354" s="21" t="n">
        <f aca="false">ROUND(SUM(H354+I354),2)</f>
        <v>0</v>
      </c>
      <c r="K354" s="24"/>
      <c r="L354" s="21" t="n">
        <f aca="false">ROUND((K354+1)*J354,2)</f>
        <v>0</v>
      </c>
      <c r="M354" s="21" t="n">
        <f aca="false">ROUND(L354*G354,2)</f>
        <v>0</v>
      </c>
    </row>
    <row r="355" customFormat="false" ht="36.95" hidden="false" customHeight="true" outlineLevel="0" collapsed="false">
      <c r="A355" s="20" t="s">
        <v>710</v>
      </c>
      <c r="B355" s="20" t="s">
        <v>711</v>
      </c>
      <c r="C355" s="20"/>
      <c r="D355" s="20"/>
      <c r="E355" s="20" t="s">
        <v>102</v>
      </c>
      <c r="F355" s="20"/>
      <c r="G355" s="21" t="n">
        <v>64</v>
      </c>
      <c r="H355" s="22"/>
      <c r="I355" s="23"/>
      <c r="J355" s="21" t="n">
        <f aca="false">ROUND(SUM(H355+I355),2)</f>
        <v>0</v>
      </c>
      <c r="K355" s="24"/>
      <c r="L355" s="21" t="n">
        <f aca="false">ROUND((K355+1)*J355,2)</f>
        <v>0</v>
      </c>
      <c r="M355" s="21" t="n">
        <f aca="false">ROUND(L355*G355,2)</f>
        <v>0</v>
      </c>
    </row>
    <row r="356" customFormat="false" ht="36.95" hidden="false" customHeight="true" outlineLevel="0" collapsed="false">
      <c r="A356" s="20" t="s">
        <v>712</v>
      </c>
      <c r="B356" s="20" t="s">
        <v>713</v>
      </c>
      <c r="C356" s="20"/>
      <c r="D356" s="20"/>
      <c r="E356" s="20" t="s">
        <v>102</v>
      </c>
      <c r="F356" s="20"/>
      <c r="G356" s="21" t="n">
        <v>12</v>
      </c>
      <c r="H356" s="22"/>
      <c r="I356" s="23"/>
      <c r="J356" s="21" t="n">
        <f aca="false">ROUND(SUM(H356+I356),2)</f>
        <v>0</v>
      </c>
      <c r="K356" s="24"/>
      <c r="L356" s="21" t="n">
        <f aca="false">ROUND((K356+1)*J356,2)</f>
        <v>0</v>
      </c>
      <c r="M356" s="21" t="n">
        <f aca="false">ROUND(L356*G356,2)</f>
        <v>0</v>
      </c>
    </row>
    <row r="357" customFormat="false" ht="36.95" hidden="false" customHeight="true" outlineLevel="0" collapsed="false">
      <c r="A357" s="20" t="s">
        <v>714</v>
      </c>
      <c r="B357" s="20" t="s">
        <v>715</v>
      </c>
      <c r="C357" s="20"/>
      <c r="D357" s="20"/>
      <c r="E357" s="20" t="s">
        <v>102</v>
      </c>
      <c r="F357" s="20"/>
      <c r="G357" s="21" t="n">
        <v>18</v>
      </c>
      <c r="H357" s="22"/>
      <c r="I357" s="23"/>
      <c r="J357" s="21" t="n">
        <f aca="false">ROUND(SUM(H357+I357),2)</f>
        <v>0</v>
      </c>
      <c r="K357" s="24"/>
      <c r="L357" s="21" t="n">
        <f aca="false">ROUND((K357+1)*J357,2)</f>
        <v>0</v>
      </c>
      <c r="M357" s="21" t="n">
        <f aca="false">ROUND(L357*G357,2)</f>
        <v>0</v>
      </c>
    </row>
    <row r="358" customFormat="false" ht="36.95" hidden="false" customHeight="true" outlineLevel="0" collapsed="false">
      <c r="A358" s="20" t="s">
        <v>716</v>
      </c>
      <c r="B358" s="20" t="s">
        <v>717</v>
      </c>
      <c r="C358" s="20"/>
      <c r="D358" s="20"/>
      <c r="E358" s="20" t="s">
        <v>102</v>
      </c>
      <c r="F358" s="20"/>
      <c r="G358" s="21" t="n">
        <v>14</v>
      </c>
      <c r="H358" s="22"/>
      <c r="I358" s="23"/>
      <c r="J358" s="21" t="n">
        <f aca="false">ROUND(SUM(H358+I358),2)</f>
        <v>0</v>
      </c>
      <c r="K358" s="24"/>
      <c r="L358" s="21" t="n">
        <f aca="false">ROUND((K358+1)*J358,2)</f>
        <v>0</v>
      </c>
      <c r="M358" s="21" t="n">
        <f aca="false">ROUND(L358*G358,2)</f>
        <v>0</v>
      </c>
    </row>
    <row r="359" customFormat="false" ht="36.95" hidden="false" customHeight="true" outlineLevel="0" collapsed="false">
      <c r="A359" s="20" t="s">
        <v>718</v>
      </c>
      <c r="B359" s="20" t="s">
        <v>719</v>
      </c>
      <c r="C359" s="20"/>
      <c r="D359" s="20"/>
      <c r="E359" s="20" t="s">
        <v>102</v>
      </c>
      <c r="F359" s="20"/>
      <c r="G359" s="21" t="n">
        <v>4</v>
      </c>
      <c r="H359" s="22"/>
      <c r="I359" s="23"/>
      <c r="J359" s="21" t="n">
        <f aca="false">ROUND(SUM(H359+I359),2)</f>
        <v>0</v>
      </c>
      <c r="K359" s="24"/>
      <c r="L359" s="21" t="n">
        <f aca="false">ROUND((K359+1)*J359,2)</f>
        <v>0</v>
      </c>
      <c r="M359" s="21" t="n">
        <f aca="false">ROUND(L359*G359,2)</f>
        <v>0</v>
      </c>
    </row>
    <row r="360" customFormat="false" ht="36.95" hidden="false" customHeight="true" outlineLevel="0" collapsed="false">
      <c r="A360" s="20" t="s">
        <v>720</v>
      </c>
      <c r="B360" s="20" t="s">
        <v>721</v>
      </c>
      <c r="C360" s="20"/>
      <c r="D360" s="20"/>
      <c r="E360" s="20" t="s">
        <v>102</v>
      </c>
      <c r="F360" s="20"/>
      <c r="G360" s="21" t="n">
        <v>4</v>
      </c>
      <c r="H360" s="22"/>
      <c r="I360" s="23"/>
      <c r="J360" s="21" t="n">
        <f aca="false">ROUND(SUM(H360+I360),2)</f>
        <v>0</v>
      </c>
      <c r="K360" s="24"/>
      <c r="L360" s="21" t="n">
        <f aca="false">ROUND((K360+1)*J360,2)</f>
        <v>0</v>
      </c>
      <c r="M360" s="21" t="n">
        <f aca="false">ROUND(L360*G360,2)</f>
        <v>0</v>
      </c>
    </row>
    <row r="361" customFormat="false" ht="36.95" hidden="false" customHeight="true" outlineLevel="0" collapsed="false">
      <c r="A361" s="20" t="s">
        <v>722</v>
      </c>
      <c r="B361" s="20" t="s">
        <v>723</v>
      </c>
      <c r="C361" s="20"/>
      <c r="D361" s="20"/>
      <c r="E361" s="20" t="s">
        <v>102</v>
      </c>
      <c r="F361" s="20"/>
      <c r="G361" s="21" t="n">
        <v>7</v>
      </c>
      <c r="H361" s="22"/>
      <c r="I361" s="23"/>
      <c r="J361" s="21" t="n">
        <f aca="false">ROUND(SUM(H361+I361),2)</f>
        <v>0</v>
      </c>
      <c r="K361" s="24"/>
      <c r="L361" s="21" t="n">
        <f aca="false">ROUND((K361+1)*J361,2)</f>
        <v>0</v>
      </c>
      <c r="M361" s="21" t="n">
        <f aca="false">ROUND(L361*G361,2)</f>
        <v>0</v>
      </c>
    </row>
    <row r="362" customFormat="false" ht="36.95" hidden="false" customHeight="true" outlineLevel="0" collapsed="false">
      <c r="A362" s="20" t="s">
        <v>724</v>
      </c>
      <c r="B362" s="20" t="s">
        <v>725</v>
      </c>
      <c r="C362" s="20"/>
      <c r="D362" s="20"/>
      <c r="E362" s="20" t="s">
        <v>102</v>
      </c>
      <c r="F362" s="20"/>
      <c r="G362" s="21" t="n">
        <v>50</v>
      </c>
      <c r="H362" s="22"/>
      <c r="I362" s="23"/>
      <c r="J362" s="21" t="n">
        <f aca="false">ROUND(SUM(H362+I362),2)</f>
        <v>0</v>
      </c>
      <c r="K362" s="24"/>
      <c r="L362" s="21" t="n">
        <f aca="false">ROUND((K362+1)*J362,2)</f>
        <v>0</v>
      </c>
      <c r="M362" s="21" t="n">
        <f aca="false">ROUND(L362*G362,2)</f>
        <v>0</v>
      </c>
    </row>
    <row r="363" customFormat="false" ht="36.95" hidden="false" customHeight="true" outlineLevel="0" collapsed="false">
      <c r="A363" s="20" t="s">
        <v>726</v>
      </c>
      <c r="B363" s="20" t="s">
        <v>727</v>
      </c>
      <c r="C363" s="20"/>
      <c r="D363" s="20"/>
      <c r="E363" s="20" t="s">
        <v>102</v>
      </c>
      <c r="F363" s="20"/>
      <c r="G363" s="21" t="n">
        <v>24</v>
      </c>
      <c r="H363" s="22"/>
      <c r="I363" s="23"/>
      <c r="J363" s="21" t="n">
        <f aca="false">ROUND(SUM(H363+I363),2)</f>
        <v>0</v>
      </c>
      <c r="K363" s="24"/>
      <c r="L363" s="21" t="n">
        <f aca="false">ROUND((K363+1)*J363,2)</f>
        <v>0</v>
      </c>
      <c r="M363" s="21" t="n">
        <f aca="false">ROUND(L363*G363,2)</f>
        <v>0</v>
      </c>
    </row>
    <row r="364" customFormat="false" ht="36.95" hidden="false" customHeight="true" outlineLevel="0" collapsed="false">
      <c r="A364" s="20" t="s">
        <v>728</v>
      </c>
      <c r="B364" s="20" t="s">
        <v>729</v>
      </c>
      <c r="C364" s="20"/>
      <c r="D364" s="20"/>
      <c r="E364" s="20" t="s">
        <v>102</v>
      </c>
      <c r="F364" s="20"/>
      <c r="G364" s="21" t="n">
        <v>20</v>
      </c>
      <c r="H364" s="22"/>
      <c r="I364" s="23"/>
      <c r="J364" s="21" t="n">
        <f aca="false">ROUND(SUM(H364+I364),2)</f>
        <v>0</v>
      </c>
      <c r="K364" s="24"/>
      <c r="L364" s="21" t="n">
        <f aca="false">ROUND((K364+1)*J364,2)</f>
        <v>0</v>
      </c>
      <c r="M364" s="21" t="n">
        <f aca="false">ROUND(L364*G364,2)</f>
        <v>0</v>
      </c>
    </row>
    <row r="365" customFormat="false" ht="36.95" hidden="false" customHeight="true" outlineLevel="0" collapsed="false">
      <c r="A365" s="20" t="s">
        <v>730</v>
      </c>
      <c r="B365" s="20" t="s">
        <v>731</v>
      </c>
      <c r="C365" s="20"/>
      <c r="D365" s="20"/>
      <c r="E365" s="20" t="s">
        <v>102</v>
      </c>
      <c r="F365" s="20"/>
      <c r="G365" s="21" t="n">
        <v>29</v>
      </c>
      <c r="H365" s="22"/>
      <c r="I365" s="23"/>
      <c r="J365" s="21" t="n">
        <f aca="false">ROUND(SUM(H365+I365),2)</f>
        <v>0</v>
      </c>
      <c r="K365" s="24"/>
      <c r="L365" s="21" t="n">
        <f aca="false">ROUND((K365+1)*J365,2)</f>
        <v>0</v>
      </c>
      <c r="M365" s="21" t="n">
        <f aca="false">ROUND(L365*G365,2)</f>
        <v>0</v>
      </c>
    </row>
    <row r="366" customFormat="false" ht="36.95" hidden="false" customHeight="true" outlineLevel="0" collapsed="false">
      <c r="A366" s="20" t="s">
        <v>732</v>
      </c>
      <c r="B366" s="20" t="s">
        <v>733</v>
      </c>
      <c r="C366" s="20"/>
      <c r="D366" s="20"/>
      <c r="E366" s="20" t="s">
        <v>102</v>
      </c>
      <c r="F366" s="20"/>
      <c r="G366" s="21" t="n">
        <v>65</v>
      </c>
      <c r="H366" s="22"/>
      <c r="I366" s="23"/>
      <c r="J366" s="21" t="n">
        <f aca="false">ROUND(SUM(H366+I366),2)</f>
        <v>0</v>
      </c>
      <c r="K366" s="24"/>
      <c r="L366" s="21" t="n">
        <f aca="false">ROUND((K366+1)*J366,2)</f>
        <v>0</v>
      </c>
      <c r="M366" s="21" t="n">
        <f aca="false">ROUND(L366*G366,2)</f>
        <v>0</v>
      </c>
    </row>
    <row r="367" customFormat="false" ht="36.95" hidden="false" customHeight="true" outlineLevel="0" collapsed="false">
      <c r="A367" s="20" t="s">
        <v>734</v>
      </c>
      <c r="B367" s="20" t="s">
        <v>735</v>
      </c>
      <c r="C367" s="20"/>
      <c r="D367" s="20"/>
      <c r="E367" s="20" t="s">
        <v>102</v>
      </c>
      <c r="F367" s="20"/>
      <c r="G367" s="21" t="n">
        <v>64</v>
      </c>
      <c r="H367" s="22"/>
      <c r="I367" s="23"/>
      <c r="J367" s="21" t="n">
        <f aca="false">ROUND(SUM(H367+I367),2)</f>
        <v>0</v>
      </c>
      <c r="K367" s="24"/>
      <c r="L367" s="21" t="n">
        <f aca="false">ROUND((K367+1)*J367,2)</f>
        <v>0</v>
      </c>
      <c r="M367" s="21" t="n">
        <f aca="false">ROUND(L367*G367,2)</f>
        <v>0</v>
      </c>
    </row>
    <row r="368" customFormat="false" ht="36.95" hidden="false" customHeight="true" outlineLevel="0" collapsed="false">
      <c r="A368" s="20" t="s">
        <v>736</v>
      </c>
      <c r="B368" s="20" t="s">
        <v>737</v>
      </c>
      <c r="C368" s="20"/>
      <c r="D368" s="20"/>
      <c r="E368" s="20" t="s">
        <v>97</v>
      </c>
      <c r="F368" s="20"/>
      <c r="G368" s="21" t="n">
        <v>12</v>
      </c>
      <c r="H368" s="22"/>
      <c r="I368" s="23"/>
      <c r="J368" s="21" t="n">
        <f aca="false">ROUND(SUM(H368+I368),2)</f>
        <v>0</v>
      </c>
      <c r="K368" s="24"/>
      <c r="L368" s="21" t="n">
        <f aca="false">ROUND((K368+1)*J368,2)</f>
        <v>0</v>
      </c>
      <c r="M368" s="21" t="n">
        <f aca="false">ROUND(L368*G368,2)</f>
        <v>0</v>
      </c>
    </row>
    <row r="369" customFormat="false" ht="36.95" hidden="false" customHeight="true" outlineLevel="0" collapsed="false">
      <c r="A369" s="20" t="s">
        <v>738</v>
      </c>
      <c r="B369" s="20" t="s">
        <v>739</v>
      </c>
      <c r="C369" s="20"/>
      <c r="D369" s="20"/>
      <c r="E369" s="20" t="s">
        <v>97</v>
      </c>
      <c r="F369" s="20"/>
      <c r="G369" s="21" t="n">
        <v>18</v>
      </c>
      <c r="H369" s="22"/>
      <c r="I369" s="23"/>
      <c r="J369" s="21" t="n">
        <f aca="false">ROUND(SUM(H369+I369),2)</f>
        <v>0</v>
      </c>
      <c r="K369" s="24"/>
      <c r="L369" s="21" t="n">
        <f aca="false">ROUND((K369+1)*J369,2)</f>
        <v>0</v>
      </c>
      <c r="M369" s="21" t="n">
        <f aca="false">ROUND(L369*G369,2)</f>
        <v>0</v>
      </c>
    </row>
    <row r="370" customFormat="false" ht="36.95" hidden="false" customHeight="true" outlineLevel="0" collapsed="false">
      <c r="A370" s="20" t="s">
        <v>740</v>
      </c>
      <c r="B370" s="20" t="s">
        <v>741</v>
      </c>
      <c r="C370" s="20"/>
      <c r="D370" s="20"/>
      <c r="E370" s="20" t="s">
        <v>130</v>
      </c>
      <c r="F370" s="20"/>
      <c r="G370" s="21" t="n">
        <v>2</v>
      </c>
      <c r="H370" s="22"/>
      <c r="I370" s="23"/>
      <c r="J370" s="21" t="n">
        <f aca="false">ROUND(SUM(H370+I370),2)</f>
        <v>0</v>
      </c>
      <c r="K370" s="24"/>
      <c r="L370" s="21" t="n">
        <f aca="false">ROUND((K370+1)*J370,2)</f>
        <v>0</v>
      </c>
      <c r="M370" s="21" t="n">
        <f aca="false">ROUND(L370*G370,2)</f>
        <v>0</v>
      </c>
    </row>
    <row r="371" customFormat="false" ht="36.95" hidden="false" customHeight="true" outlineLevel="0" collapsed="false">
      <c r="A371" s="20" t="s">
        <v>742</v>
      </c>
      <c r="B371" s="20" t="s">
        <v>743</v>
      </c>
      <c r="C371" s="20"/>
      <c r="D371" s="20"/>
      <c r="E371" s="20" t="s">
        <v>130</v>
      </c>
      <c r="F371" s="20"/>
      <c r="G371" s="21" t="n">
        <v>2</v>
      </c>
      <c r="H371" s="22"/>
      <c r="I371" s="23"/>
      <c r="J371" s="21" t="n">
        <f aca="false">ROUND(SUM(H371+I371),2)</f>
        <v>0</v>
      </c>
      <c r="K371" s="24"/>
      <c r="L371" s="21" t="n">
        <f aca="false">ROUND((K371+1)*J371,2)</f>
        <v>0</v>
      </c>
      <c r="M371" s="21" t="n">
        <f aca="false">ROUND(L371*G371,2)</f>
        <v>0</v>
      </c>
    </row>
    <row r="372" customFormat="false" ht="36.95" hidden="false" customHeight="true" outlineLevel="0" collapsed="false">
      <c r="A372" s="20" t="s">
        <v>744</v>
      </c>
      <c r="B372" s="20" t="s">
        <v>745</v>
      </c>
      <c r="C372" s="20"/>
      <c r="D372" s="20"/>
      <c r="E372" s="20" t="s">
        <v>130</v>
      </c>
      <c r="F372" s="20"/>
      <c r="G372" s="21" t="n">
        <v>2</v>
      </c>
      <c r="H372" s="22"/>
      <c r="I372" s="23"/>
      <c r="J372" s="21" t="n">
        <f aca="false">ROUND(SUM(H372+I372),2)</f>
        <v>0</v>
      </c>
      <c r="K372" s="24"/>
      <c r="L372" s="21" t="n">
        <f aca="false">ROUND((K372+1)*J372,2)</f>
        <v>0</v>
      </c>
      <c r="M372" s="21" t="n">
        <f aca="false">ROUND(L372*G372,2)</f>
        <v>0</v>
      </c>
    </row>
    <row r="373" customFormat="false" ht="36.95" hidden="false" customHeight="true" outlineLevel="0" collapsed="false">
      <c r="A373" s="20" t="s">
        <v>746</v>
      </c>
      <c r="B373" s="20" t="s">
        <v>747</v>
      </c>
      <c r="C373" s="20"/>
      <c r="D373" s="20"/>
      <c r="E373" s="20" t="s">
        <v>130</v>
      </c>
      <c r="F373" s="20"/>
      <c r="G373" s="21" t="n">
        <v>2</v>
      </c>
      <c r="H373" s="22"/>
      <c r="I373" s="23"/>
      <c r="J373" s="21" t="n">
        <f aca="false">ROUND(SUM(H373+I373),2)</f>
        <v>0</v>
      </c>
      <c r="K373" s="24"/>
      <c r="L373" s="21" t="n">
        <f aca="false">ROUND((K373+1)*J373,2)</f>
        <v>0</v>
      </c>
      <c r="M373" s="21" t="n">
        <f aca="false">ROUND(L373*G373,2)</f>
        <v>0</v>
      </c>
    </row>
    <row r="374" customFormat="false" ht="36.95" hidden="false" customHeight="true" outlineLevel="0" collapsed="false">
      <c r="A374" s="20" t="s">
        <v>748</v>
      </c>
      <c r="B374" s="20" t="s">
        <v>749</v>
      </c>
      <c r="C374" s="20"/>
      <c r="D374" s="20"/>
      <c r="E374" s="20" t="s">
        <v>130</v>
      </c>
      <c r="F374" s="20"/>
      <c r="G374" s="21" t="n">
        <v>20</v>
      </c>
      <c r="H374" s="22"/>
      <c r="I374" s="23"/>
      <c r="J374" s="21" t="n">
        <f aca="false">ROUND(SUM(H374+I374),2)</f>
        <v>0</v>
      </c>
      <c r="K374" s="24"/>
      <c r="L374" s="21" t="n">
        <f aca="false">ROUND((K374+1)*J374,2)</f>
        <v>0</v>
      </c>
      <c r="M374" s="21" t="n">
        <f aca="false">ROUND(L374*G374,2)</f>
        <v>0</v>
      </c>
    </row>
    <row r="375" customFormat="false" ht="36.95" hidden="false" customHeight="true" outlineLevel="0" collapsed="false">
      <c r="A375" s="20" t="s">
        <v>750</v>
      </c>
      <c r="B375" s="20" t="s">
        <v>751</v>
      </c>
      <c r="C375" s="20"/>
      <c r="D375" s="20"/>
      <c r="E375" s="20" t="s">
        <v>130</v>
      </c>
      <c r="F375" s="20"/>
      <c r="G375" s="21" t="n">
        <v>4</v>
      </c>
      <c r="H375" s="22"/>
      <c r="I375" s="23"/>
      <c r="J375" s="21" t="n">
        <f aca="false">ROUND(SUM(H375+I375),2)</f>
        <v>0</v>
      </c>
      <c r="K375" s="24"/>
      <c r="L375" s="21" t="n">
        <f aca="false">ROUND((K375+1)*J375,2)</f>
        <v>0</v>
      </c>
      <c r="M375" s="21" t="n">
        <f aca="false">ROUND(L375*G375,2)</f>
        <v>0</v>
      </c>
    </row>
    <row r="376" customFormat="false" ht="24.95" hidden="false" customHeight="true" outlineLevel="0" collapsed="false">
      <c r="A376" s="9" t="s">
        <v>752</v>
      </c>
      <c r="B376" s="9" t="s">
        <v>753</v>
      </c>
      <c r="C376" s="9"/>
      <c r="D376" s="9"/>
      <c r="E376" s="10"/>
      <c r="F376" s="10"/>
      <c r="G376" s="11"/>
      <c r="H376" s="31"/>
      <c r="I376" s="31"/>
      <c r="J376" s="13"/>
      <c r="K376" s="34"/>
      <c r="L376" s="13"/>
      <c r="M376" s="13" t="n">
        <f aca="false">SUM(M377)</f>
        <v>0</v>
      </c>
    </row>
    <row r="377" customFormat="false" ht="24.95" hidden="false" customHeight="true" outlineLevel="0" collapsed="false">
      <c r="A377" s="14" t="s">
        <v>754</v>
      </c>
      <c r="B377" s="14" t="s">
        <v>755</v>
      </c>
      <c r="C377" s="14"/>
      <c r="D377" s="14"/>
      <c r="E377" s="15"/>
      <c r="F377" s="15"/>
      <c r="G377" s="16"/>
      <c r="H377" s="26"/>
      <c r="I377" s="27"/>
      <c r="J377" s="28"/>
      <c r="K377" s="17"/>
      <c r="L377" s="28"/>
      <c r="M377" s="28" t="n">
        <f aca="false">SUM(M378:M395)</f>
        <v>0</v>
      </c>
    </row>
    <row r="378" customFormat="false" ht="31.5" hidden="false" customHeight="true" outlineLevel="0" collapsed="false">
      <c r="A378" s="20" t="s">
        <v>756</v>
      </c>
      <c r="B378" s="20" t="s">
        <v>392</v>
      </c>
      <c r="C378" s="20"/>
      <c r="D378" s="20"/>
      <c r="E378" s="20" t="s">
        <v>47</v>
      </c>
      <c r="F378" s="20"/>
      <c r="G378" s="21" t="n">
        <v>33</v>
      </c>
      <c r="H378" s="22"/>
      <c r="I378" s="23"/>
      <c r="J378" s="21" t="n">
        <f aca="false">ROUND(SUM(H378+I378),2)</f>
        <v>0</v>
      </c>
      <c r="K378" s="24"/>
      <c r="L378" s="21" t="n">
        <f aca="false">ROUND((K378+1)*J378,2)</f>
        <v>0</v>
      </c>
      <c r="M378" s="21" t="n">
        <f aca="false">ROUND(L378*G378,2)</f>
        <v>0</v>
      </c>
    </row>
    <row r="379" customFormat="false" ht="36" hidden="false" customHeight="true" outlineLevel="0" collapsed="false">
      <c r="A379" s="20" t="s">
        <v>757</v>
      </c>
      <c r="B379" s="20" t="s">
        <v>394</v>
      </c>
      <c r="C379" s="20"/>
      <c r="D379" s="20"/>
      <c r="E379" s="20" t="s">
        <v>47</v>
      </c>
      <c r="F379" s="20"/>
      <c r="G379" s="21" t="n">
        <v>22</v>
      </c>
      <c r="H379" s="22"/>
      <c r="I379" s="23"/>
      <c r="J379" s="21" t="n">
        <f aca="false">ROUND(SUM(H379+I379),2)</f>
        <v>0</v>
      </c>
      <c r="K379" s="24"/>
      <c r="L379" s="21" t="n">
        <f aca="false">ROUND((K379+1)*J379,2)</f>
        <v>0</v>
      </c>
      <c r="M379" s="21" t="n">
        <f aca="false">ROUND(L379*G379,2)</f>
        <v>0</v>
      </c>
    </row>
    <row r="380" customFormat="false" ht="27" hidden="false" customHeight="true" outlineLevel="0" collapsed="false">
      <c r="A380" s="20" t="s">
        <v>758</v>
      </c>
      <c r="B380" s="20" t="s">
        <v>759</v>
      </c>
      <c r="C380" s="20"/>
      <c r="D380" s="20"/>
      <c r="E380" s="20" t="s">
        <v>102</v>
      </c>
      <c r="F380" s="20"/>
      <c r="G380" s="21" t="n">
        <v>68.5</v>
      </c>
      <c r="H380" s="22"/>
      <c r="I380" s="23"/>
      <c r="J380" s="21" t="n">
        <f aca="false">ROUND(SUM(H380+I380),2)</f>
        <v>0</v>
      </c>
      <c r="K380" s="24"/>
      <c r="L380" s="21" t="n">
        <f aca="false">ROUND((K380+1)*J380,2)</f>
        <v>0</v>
      </c>
      <c r="M380" s="21" t="n">
        <f aca="false">ROUND(L380*G380,2)</f>
        <v>0</v>
      </c>
    </row>
    <row r="381" customFormat="false" ht="31.5" hidden="false" customHeight="true" outlineLevel="0" collapsed="false">
      <c r="A381" s="20" t="s">
        <v>760</v>
      </c>
      <c r="B381" s="20" t="s">
        <v>412</v>
      </c>
      <c r="C381" s="20"/>
      <c r="D381" s="20"/>
      <c r="E381" s="20" t="s">
        <v>102</v>
      </c>
      <c r="F381" s="20"/>
      <c r="G381" s="21" t="n">
        <v>81</v>
      </c>
      <c r="H381" s="22"/>
      <c r="I381" s="23"/>
      <c r="J381" s="21" t="n">
        <f aca="false">ROUND(SUM(H381+I381),2)</f>
        <v>0</v>
      </c>
      <c r="K381" s="24"/>
      <c r="L381" s="21" t="n">
        <f aca="false">ROUND((K381+1)*J381,2)</f>
        <v>0</v>
      </c>
      <c r="M381" s="21" t="n">
        <f aca="false">ROUND(L381*G381,2)</f>
        <v>0</v>
      </c>
    </row>
    <row r="382" customFormat="false" ht="31.5" hidden="false" customHeight="true" outlineLevel="0" collapsed="false">
      <c r="A382" s="20" t="s">
        <v>761</v>
      </c>
      <c r="B382" s="20" t="s">
        <v>762</v>
      </c>
      <c r="C382" s="20"/>
      <c r="D382" s="20"/>
      <c r="E382" s="20" t="s">
        <v>47</v>
      </c>
      <c r="F382" s="20"/>
      <c r="G382" s="21" t="n">
        <v>1</v>
      </c>
      <c r="H382" s="22"/>
      <c r="I382" s="23"/>
      <c r="J382" s="21" t="n">
        <f aca="false">ROUND(SUM(H382+I382),2)</f>
        <v>0</v>
      </c>
      <c r="K382" s="24"/>
      <c r="L382" s="21" t="n">
        <f aca="false">ROUND((K382+1)*J382,2)</f>
        <v>0</v>
      </c>
      <c r="M382" s="21" t="n">
        <f aca="false">ROUND(L382*G382,2)</f>
        <v>0</v>
      </c>
    </row>
    <row r="383" customFormat="false" ht="34.5" hidden="false" customHeight="true" outlineLevel="0" collapsed="false">
      <c r="A383" s="20" t="s">
        <v>763</v>
      </c>
      <c r="B383" s="20" t="s">
        <v>426</v>
      </c>
      <c r="C383" s="20"/>
      <c r="D383" s="20"/>
      <c r="E383" s="20" t="s">
        <v>47</v>
      </c>
      <c r="F383" s="20"/>
      <c r="G383" s="21" t="n">
        <v>3</v>
      </c>
      <c r="H383" s="22"/>
      <c r="I383" s="23"/>
      <c r="J383" s="21" t="n">
        <f aca="false">ROUND(SUM(H383+I383),2)</f>
        <v>0</v>
      </c>
      <c r="K383" s="24"/>
      <c r="L383" s="21" t="n">
        <f aca="false">ROUND((K383+1)*J383,2)</f>
        <v>0</v>
      </c>
      <c r="M383" s="21" t="n">
        <f aca="false">ROUND(L383*G383,2)</f>
        <v>0</v>
      </c>
    </row>
    <row r="384" customFormat="false" ht="33" hidden="false" customHeight="true" outlineLevel="0" collapsed="false">
      <c r="A384" s="20" t="s">
        <v>764</v>
      </c>
      <c r="B384" s="20" t="s">
        <v>765</v>
      </c>
      <c r="C384" s="20"/>
      <c r="D384" s="20"/>
      <c r="E384" s="20" t="s">
        <v>47</v>
      </c>
      <c r="F384" s="20"/>
      <c r="G384" s="21" t="n">
        <v>7</v>
      </c>
      <c r="H384" s="22"/>
      <c r="I384" s="23"/>
      <c r="J384" s="21" t="n">
        <f aca="false">ROUND(SUM(H384+I384),2)</f>
        <v>0</v>
      </c>
      <c r="K384" s="24"/>
      <c r="L384" s="21" t="n">
        <f aca="false">ROUND((K384+1)*J384,2)</f>
        <v>0</v>
      </c>
      <c r="M384" s="21" t="n">
        <f aca="false">ROUND(L384*G384,2)</f>
        <v>0</v>
      </c>
    </row>
    <row r="385" customFormat="false" ht="33.75" hidden="false" customHeight="true" outlineLevel="0" collapsed="false">
      <c r="A385" s="20" t="s">
        <v>766</v>
      </c>
      <c r="B385" s="20" t="s">
        <v>767</v>
      </c>
      <c r="C385" s="20"/>
      <c r="D385" s="20"/>
      <c r="E385" s="20" t="s">
        <v>47</v>
      </c>
      <c r="F385" s="20"/>
      <c r="G385" s="21" t="n">
        <v>5</v>
      </c>
      <c r="H385" s="22"/>
      <c r="I385" s="23"/>
      <c r="J385" s="21" t="n">
        <f aca="false">ROUND(SUM(H385+I385),2)</f>
        <v>0</v>
      </c>
      <c r="K385" s="24"/>
      <c r="L385" s="21" t="n">
        <f aca="false">ROUND((K385+1)*J385,2)</f>
        <v>0</v>
      </c>
      <c r="M385" s="21" t="n">
        <f aca="false">ROUND(L385*G385,2)</f>
        <v>0</v>
      </c>
    </row>
    <row r="386" customFormat="false" ht="29.25" hidden="false" customHeight="true" outlineLevel="0" collapsed="false">
      <c r="A386" s="20" t="s">
        <v>768</v>
      </c>
      <c r="B386" s="20" t="s">
        <v>769</v>
      </c>
      <c r="C386" s="20"/>
      <c r="D386" s="20"/>
      <c r="E386" s="20" t="s">
        <v>47</v>
      </c>
      <c r="F386" s="20"/>
      <c r="G386" s="21" t="n">
        <v>7</v>
      </c>
      <c r="H386" s="22"/>
      <c r="I386" s="23"/>
      <c r="J386" s="21" t="n">
        <f aca="false">ROUND(SUM(H386+I386),2)</f>
        <v>0</v>
      </c>
      <c r="K386" s="24"/>
      <c r="L386" s="21" t="n">
        <f aca="false">ROUND((K386+1)*J386,2)</f>
        <v>0</v>
      </c>
      <c r="M386" s="21" t="n">
        <f aca="false">ROUND(L386*G386,2)</f>
        <v>0</v>
      </c>
    </row>
    <row r="387" customFormat="false" ht="31.5" hidden="false" customHeight="true" outlineLevel="0" collapsed="false">
      <c r="A387" s="20" t="s">
        <v>770</v>
      </c>
      <c r="B387" s="20" t="s">
        <v>396</v>
      </c>
      <c r="C387" s="20"/>
      <c r="D387" s="20"/>
      <c r="E387" s="20" t="s">
        <v>47</v>
      </c>
      <c r="F387" s="20"/>
      <c r="G387" s="21" t="n">
        <v>11</v>
      </c>
      <c r="H387" s="22"/>
      <c r="I387" s="23"/>
      <c r="J387" s="21" t="n">
        <f aca="false">ROUND(SUM(H387+I387),2)</f>
        <v>0</v>
      </c>
      <c r="K387" s="24"/>
      <c r="L387" s="21" t="n">
        <f aca="false">ROUND((K387+1)*J387,2)</f>
        <v>0</v>
      </c>
      <c r="M387" s="21" t="n">
        <f aca="false">ROUND(L387*G387,2)</f>
        <v>0</v>
      </c>
    </row>
    <row r="388" customFormat="false" ht="33" hidden="false" customHeight="true" outlineLevel="0" collapsed="false">
      <c r="A388" s="20" t="s">
        <v>771</v>
      </c>
      <c r="B388" s="20" t="s">
        <v>414</v>
      </c>
      <c r="C388" s="20"/>
      <c r="D388" s="20"/>
      <c r="E388" s="20" t="s">
        <v>102</v>
      </c>
      <c r="F388" s="20"/>
      <c r="G388" s="21" t="n">
        <v>63</v>
      </c>
      <c r="H388" s="22"/>
      <c r="I388" s="23"/>
      <c r="J388" s="21" t="n">
        <f aca="false">ROUND(SUM(H388+I388),2)</f>
        <v>0</v>
      </c>
      <c r="K388" s="24"/>
      <c r="L388" s="21" t="n">
        <f aca="false">ROUND((K388+1)*J388,2)</f>
        <v>0</v>
      </c>
      <c r="M388" s="21" t="n">
        <f aca="false">ROUND(L388*G388,2)</f>
        <v>0</v>
      </c>
    </row>
    <row r="389" customFormat="false" ht="31.5" hidden="false" customHeight="true" outlineLevel="0" collapsed="false">
      <c r="A389" s="20" t="s">
        <v>772</v>
      </c>
      <c r="B389" s="20" t="s">
        <v>426</v>
      </c>
      <c r="C389" s="20"/>
      <c r="D389" s="20"/>
      <c r="E389" s="20" t="s">
        <v>47</v>
      </c>
      <c r="F389" s="20"/>
      <c r="G389" s="21" t="n">
        <v>3</v>
      </c>
      <c r="H389" s="22"/>
      <c r="I389" s="23"/>
      <c r="J389" s="21" t="n">
        <f aca="false">ROUND(SUM(H389+I389),2)</f>
        <v>0</v>
      </c>
      <c r="K389" s="24"/>
      <c r="L389" s="21" t="n">
        <f aca="false">ROUND((K389+1)*J389,2)</f>
        <v>0</v>
      </c>
      <c r="M389" s="21" t="n">
        <f aca="false">ROUND(L389*G389,2)</f>
        <v>0</v>
      </c>
    </row>
    <row r="390" customFormat="false" ht="27" hidden="false" customHeight="true" outlineLevel="0" collapsed="false">
      <c r="A390" s="20" t="s">
        <v>773</v>
      </c>
      <c r="B390" s="20" t="s">
        <v>774</v>
      </c>
      <c r="C390" s="20"/>
      <c r="D390" s="20"/>
      <c r="E390" s="20" t="s">
        <v>47</v>
      </c>
      <c r="F390" s="20"/>
      <c r="G390" s="21" t="n">
        <v>3</v>
      </c>
      <c r="H390" s="22"/>
      <c r="I390" s="23"/>
      <c r="J390" s="21" t="n">
        <f aca="false">ROUND(SUM(H390+I390),2)</f>
        <v>0</v>
      </c>
      <c r="K390" s="24"/>
      <c r="L390" s="21" t="n">
        <f aca="false">ROUND((K390+1)*J390,2)</f>
        <v>0</v>
      </c>
      <c r="M390" s="21" t="n">
        <f aca="false">ROUND(L390*G390,2)</f>
        <v>0</v>
      </c>
    </row>
    <row r="391" customFormat="false" ht="27" hidden="false" customHeight="true" outlineLevel="0" collapsed="false">
      <c r="A391" s="20" t="s">
        <v>775</v>
      </c>
      <c r="B391" s="20" t="s">
        <v>422</v>
      </c>
      <c r="C391" s="20"/>
      <c r="D391" s="20"/>
      <c r="E391" s="20" t="s">
        <v>47</v>
      </c>
      <c r="F391" s="20"/>
      <c r="G391" s="21" t="n">
        <v>5</v>
      </c>
      <c r="H391" s="22"/>
      <c r="I391" s="23"/>
      <c r="J391" s="21" t="n">
        <f aca="false">ROUND(SUM(H391+I391),2)</f>
        <v>0</v>
      </c>
      <c r="K391" s="24"/>
      <c r="L391" s="21" t="n">
        <f aca="false">ROUND((K391+1)*J391,2)</f>
        <v>0</v>
      </c>
      <c r="M391" s="21" t="n">
        <f aca="false">ROUND(L391*G391,2)</f>
        <v>0</v>
      </c>
    </row>
    <row r="392" customFormat="false" ht="36.95" hidden="false" customHeight="true" outlineLevel="0" collapsed="false">
      <c r="A392" s="20" t="s">
        <v>776</v>
      </c>
      <c r="B392" s="20" t="s">
        <v>777</v>
      </c>
      <c r="C392" s="20"/>
      <c r="D392" s="20"/>
      <c r="E392" s="20" t="s">
        <v>82</v>
      </c>
      <c r="F392" s="20"/>
      <c r="G392" s="21" t="n">
        <v>1</v>
      </c>
      <c r="H392" s="22"/>
      <c r="I392" s="23"/>
      <c r="J392" s="21" t="n">
        <f aca="false">ROUND(SUM(H392+I392),2)</f>
        <v>0</v>
      </c>
      <c r="K392" s="24"/>
      <c r="L392" s="21" t="n">
        <f aca="false">ROUND((K392+1)*J392,2)</f>
        <v>0</v>
      </c>
      <c r="M392" s="21" t="n">
        <f aca="false">ROUND(L392*G392,2)</f>
        <v>0</v>
      </c>
    </row>
    <row r="393" customFormat="false" ht="31.5" hidden="false" customHeight="true" outlineLevel="0" collapsed="false">
      <c r="A393" s="20" t="s">
        <v>778</v>
      </c>
      <c r="B393" s="20" t="s">
        <v>416</v>
      </c>
      <c r="C393" s="20"/>
      <c r="D393" s="20"/>
      <c r="E393" s="20" t="s">
        <v>102</v>
      </c>
      <c r="F393" s="20"/>
      <c r="G393" s="21" t="n">
        <v>15</v>
      </c>
      <c r="H393" s="22"/>
      <c r="I393" s="23"/>
      <c r="J393" s="21" t="n">
        <f aca="false">ROUND(SUM(H393+I393),2)</f>
        <v>0</v>
      </c>
      <c r="K393" s="24"/>
      <c r="L393" s="21" t="n">
        <f aca="false">ROUND((K393+1)*J393,2)</f>
        <v>0</v>
      </c>
      <c r="M393" s="21" t="n">
        <f aca="false">ROUND(L393*G393,2)</f>
        <v>0</v>
      </c>
    </row>
    <row r="394" customFormat="false" ht="27" hidden="false" customHeight="true" outlineLevel="0" collapsed="false">
      <c r="A394" s="20" t="s">
        <v>779</v>
      </c>
      <c r="B394" s="20" t="s">
        <v>780</v>
      </c>
      <c r="C394" s="20"/>
      <c r="D394" s="20"/>
      <c r="E394" s="20" t="s">
        <v>47</v>
      </c>
      <c r="F394" s="20"/>
      <c r="G394" s="21" t="n">
        <v>2</v>
      </c>
      <c r="H394" s="22"/>
      <c r="I394" s="23"/>
      <c r="J394" s="21" t="n">
        <f aca="false">ROUND(SUM(H394+I394),2)</f>
        <v>0</v>
      </c>
      <c r="K394" s="24"/>
      <c r="L394" s="21" t="n">
        <f aca="false">ROUND((K394+1)*J394,2)</f>
        <v>0</v>
      </c>
      <c r="M394" s="21" t="n">
        <f aca="false">ROUND(L394*G394,2)</f>
        <v>0</v>
      </c>
    </row>
    <row r="395" customFormat="false" ht="27" hidden="false" customHeight="true" outlineLevel="0" collapsed="false">
      <c r="A395" s="20" t="s">
        <v>781</v>
      </c>
      <c r="B395" s="20" t="s">
        <v>782</v>
      </c>
      <c r="C395" s="20"/>
      <c r="D395" s="20"/>
      <c r="E395" s="20" t="s">
        <v>47</v>
      </c>
      <c r="F395" s="20"/>
      <c r="G395" s="21" t="n">
        <v>17</v>
      </c>
      <c r="H395" s="22"/>
      <c r="I395" s="23"/>
      <c r="J395" s="21" t="n">
        <f aca="false">ROUND(SUM(H395+I395),2)</f>
        <v>0</v>
      </c>
      <c r="K395" s="24"/>
      <c r="L395" s="21" t="n">
        <f aca="false">ROUND((K395+1)*J395,2)</f>
        <v>0</v>
      </c>
      <c r="M395" s="21" t="n">
        <f aca="false">ROUND(L395*G395,2)</f>
        <v>0</v>
      </c>
    </row>
    <row r="396" customFormat="false" ht="24.95" hidden="false" customHeight="true" outlineLevel="0" collapsed="false">
      <c r="A396" s="9" t="s">
        <v>783</v>
      </c>
      <c r="B396" s="9" t="s">
        <v>784</v>
      </c>
      <c r="C396" s="9"/>
      <c r="D396" s="9"/>
      <c r="E396" s="10"/>
      <c r="F396" s="10"/>
      <c r="G396" s="11"/>
      <c r="H396" s="31"/>
      <c r="I396" s="31"/>
      <c r="J396" s="13"/>
      <c r="K396" s="34"/>
      <c r="L396" s="13"/>
      <c r="M396" s="13" t="n">
        <f aca="false">SUM(M397)</f>
        <v>0</v>
      </c>
    </row>
    <row r="397" customFormat="false" ht="24.95" hidden="false" customHeight="true" outlineLevel="0" collapsed="false">
      <c r="A397" s="14" t="s">
        <v>785</v>
      </c>
      <c r="B397" s="14" t="s">
        <v>784</v>
      </c>
      <c r="C397" s="14"/>
      <c r="D397" s="14"/>
      <c r="E397" s="15"/>
      <c r="F397" s="15"/>
      <c r="G397" s="16"/>
      <c r="H397" s="26"/>
      <c r="I397" s="27"/>
      <c r="J397" s="28"/>
      <c r="K397" s="29"/>
      <c r="L397" s="28"/>
      <c r="M397" s="28" t="n">
        <f aca="false">SUM(M398:M426)</f>
        <v>0</v>
      </c>
    </row>
    <row r="398" customFormat="false" ht="36.95" hidden="false" customHeight="true" outlineLevel="0" collapsed="false">
      <c r="A398" s="20" t="s">
        <v>786</v>
      </c>
      <c r="B398" s="20" t="s">
        <v>787</v>
      </c>
      <c r="C398" s="20"/>
      <c r="D398" s="20"/>
      <c r="E398" s="20" t="s">
        <v>130</v>
      </c>
      <c r="F398" s="20"/>
      <c r="G398" s="21" t="n">
        <v>9</v>
      </c>
      <c r="H398" s="22"/>
      <c r="I398" s="23"/>
      <c r="J398" s="21" t="n">
        <f aca="false">ROUND(SUM(H398+I398),2)</f>
        <v>0</v>
      </c>
      <c r="K398" s="24"/>
      <c r="L398" s="21" t="n">
        <f aca="false">ROUND((K398+1)*J398,2)</f>
        <v>0</v>
      </c>
      <c r="M398" s="21" t="n">
        <f aca="false">ROUND(L398*G398,2)</f>
        <v>0</v>
      </c>
    </row>
    <row r="399" customFormat="false" ht="36.95" hidden="false" customHeight="true" outlineLevel="0" collapsed="false">
      <c r="A399" s="20" t="s">
        <v>788</v>
      </c>
      <c r="B399" s="20" t="s">
        <v>789</v>
      </c>
      <c r="C399" s="20"/>
      <c r="D399" s="20"/>
      <c r="E399" s="20" t="s">
        <v>130</v>
      </c>
      <c r="F399" s="20"/>
      <c r="G399" s="21" t="n">
        <v>5</v>
      </c>
      <c r="H399" s="22"/>
      <c r="I399" s="23"/>
      <c r="J399" s="21" t="n">
        <f aca="false">ROUND(SUM(H399+I399),2)</f>
        <v>0</v>
      </c>
      <c r="K399" s="24"/>
      <c r="L399" s="21" t="n">
        <f aca="false">ROUND((K399+1)*J399,2)</f>
        <v>0</v>
      </c>
      <c r="M399" s="21" t="n">
        <f aca="false">ROUND(L399*G399,2)</f>
        <v>0</v>
      </c>
    </row>
    <row r="400" customFormat="false" ht="36.95" hidden="false" customHeight="true" outlineLevel="0" collapsed="false">
      <c r="A400" s="20" t="s">
        <v>790</v>
      </c>
      <c r="B400" s="20" t="s">
        <v>791</v>
      </c>
      <c r="C400" s="20"/>
      <c r="D400" s="20"/>
      <c r="E400" s="20" t="s">
        <v>130</v>
      </c>
      <c r="F400" s="20"/>
      <c r="G400" s="21" t="n">
        <v>8</v>
      </c>
      <c r="H400" s="22"/>
      <c r="I400" s="23"/>
      <c r="J400" s="21" t="n">
        <f aca="false">ROUND(SUM(H400+I400),2)</f>
        <v>0</v>
      </c>
      <c r="K400" s="24"/>
      <c r="L400" s="21" t="n">
        <f aca="false">ROUND((K400+1)*J400,2)</f>
        <v>0</v>
      </c>
      <c r="M400" s="21" t="n">
        <f aca="false">ROUND(L400*G400,2)</f>
        <v>0</v>
      </c>
    </row>
    <row r="401" customFormat="false" ht="36.95" hidden="false" customHeight="true" outlineLevel="0" collapsed="false">
      <c r="A401" s="20" t="s">
        <v>792</v>
      </c>
      <c r="B401" s="20" t="s">
        <v>793</v>
      </c>
      <c r="C401" s="20"/>
      <c r="D401" s="20"/>
      <c r="E401" s="20" t="s">
        <v>130</v>
      </c>
      <c r="F401" s="20"/>
      <c r="G401" s="21" t="n">
        <v>1</v>
      </c>
      <c r="H401" s="22"/>
      <c r="I401" s="23"/>
      <c r="J401" s="21" t="n">
        <f aca="false">ROUND(SUM(H401+I401),2)</f>
        <v>0</v>
      </c>
      <c r="K401" s="24"/>
      <c r="L401" s="21" t="n">
        <f aca="false">ROUND((K401+1)*J401,2)</f>
        <v>0</v>
      </c>
      <c r="M401" s="21" t="n">
        <f aca="false">ROUND(L401*G401,2)</f>
        <v>0</v>
      </c>
    </row>
    <row r="402" customFormat="false" ht="36.95" hidden="false" customHeight="true" outlineLevel="0" collapsed="false">
      <c r="A402" s="20" t="s">
        <v>794</v>
      </c>
      <c r="B402" s="20" t="s">
        <v>795</v>
      </c>
      <c r="C402" s="20"/>
      <c r="D402" s="20"/>
      <c r="E402" s="20" t="s">
        <v>82</v>
      </c>
      <c r="F402" s="20"/>
      <c r="G402" s="21" t="n">
        <v>9</v>
      </c>
      <c r="H402" s="22"/>
      <c r="I402" s="23"/>
      <c r="J402" s="21" t="n">
        <f aca="false">ROUND(SUM(H402+I402),2)</f>
        <v>0</v>
      </c>
      <c r="K402" s="24"/>
      <c r="L402" s="21" t="n">
        <f aca="false">ROUND((K402+1)*J402,2)</f>
        <v>0</v>
      </c>
      <c r="M402" s="21" t="n">
        <f aca="false">ROUND(L402*G402,2)</f>
        <v>0</v>
      </c>
    </row>
    <row r="403" customFormat="false" ht="36.95" hidden="false" customHeight="true" outlineLevel="0" collapsed="false">
      <c r="A403" s="20" t="s">
        <v>796</v>
      </c>
      <c r="B403" s="20" t="s">
        <v>797</v>
      </c>
      <c r="C403" s="20"/>
      <c r="D403" s="20"/>
      <c r="E403" s="20" t="s">
        <v>82</v>
      </c>
      <c r="F403" s="20"/>
      <c r="G403" s="21" t="n">
        <v>49</v>
      </c>
      <c r="H403" s="22"/>
      <c r="I403" s="23"/>
      <c r="J403" s="21" t="n">
        <f aca="false">ROUND(SUM(H403+I403),2)</f>
        <v>0</v>
      </c>
      <c r="K403" s="24"/>
      <c r="L403" s="21" t="n">
        <f aca="false">ROUND((K403+1)*J403,2)</f>
        <v>0</v>
      </c>
      <c r="M403" s="21" t="n">
        <f aca="false">ROUND(L403*G403,2)</f>
        <v>0</v>
      </c>
    </row>
    <row r="404" customFormat="false" ht="42" hidden="false" customHeight="true" outlineLevel="0" collapsed="false">
      <c r="A404" s="20" t="s">
        <v>798</v>
      </c>
      <c r="B404" s="20" t="s">
        <v>799</v>
      </c>
      <c r="C404" s="20"/>
      <c r="D404" s="20"/>
      <c r="E404" s="20" t="s">
        <v>130</v>
      </c>
      <c r="F404" s="20"/>
      <c r="G404" s="21" t="n">
        <v>1</v>
      </c>
      <c r="H404" s="22"/>
      <c r="I404" s="23"/>
      <c r="J404" s="21" t="n">
        <f aca="false">ROUND(SUM(H404+I404),2)</f>
        <v>0</v>
      </c>
      <c r="K404" s="24"/>
      <c r="L404" s="21" t="n">
        <f aca="false">ROUND((K404+1)*J404,2)</f>
        <v>0</v>
      </c>
      <c r="M404" s="21" t="n">
        <f aca="false">ROUND(L404*G404,2)</f>
        <v>0</v>
      </c>
    </row>
    <row r="405" customFormat="false" ht="36.95" hidden="false" customHeight="true" outlineLevel="0" collapsed="false">
      <c r="A405" s="20" t="s">
        <v>800</v>
      </c>
      <c r="B405" s="20" t="s">
        <v>801</v>
      </c>
      <c r="C405" s="20"/>
      <c r="D405" s="20"/>
      <c r="E405" s="20" t="s">
        <v>130</v>
      </c>
      <c r="F405" s="20"/>
      <c r="G405" s="21" t="n">
        <v>2</v>
      </c>
      <c r="H405" s="22"/>
      <c r="I405" s="23"/>
      <c r="J405" s="21" t="n">
        <f aca="false">ROUND(SUM(H405+I405),2)</f>
        <v>0</v>
      </c>
      <c r="K405" s="24"/>
      <c r="L405" s="21" t="n">
        <f aca="false">ROUND((K405+1)*J405,2)</f>
        <v>0</v>
      </c>
      <c r="M405" s="21" t="n">
        <f aca="false">ROUND(L405*G405,2)</f>
        <v>0</v>
      </c>
    </row>
    <row r="406" customFormat="false" ht="36.95" hidden="false" customHeight="true" outlineLevel="0" collapsed="false">
      <c r="A406" s="20" t="s">
        <v>802</v>
      </c>
      <c r="B406" s="20" t="s">
        <v>803</v>
      </c>
      <c r="C406" s="20"/>
      <c r="D406" s="20"/>
      <c r="E406" s="20" t="s">
        <v>130</v>
      </c>
      <c r="F406" s="20"/>
      <c r="G406" s="21" t="n">
        <v>1</v>
      </c>
      <c r="H406" s="22"/>
      <c r="I406" s="23"/>
      <c r="J406" s="21" t="n">
        <f aca="false">ROUND(SUM(H406+I406),2)</f>
        <v>0</v>
      </c>
      <c r="K406" s="24"/>
      <c r="L406" s="21" t="n">
        <f aca="false">ROUND((K406+1)*J406,2)</f>
        <v>0</v>
      </c>
      <c r="M406" s="21" t="n">
        <f aca="false">ROUND(L406*G406,2)</f>
        <v>0</v>
      </c>
    </row>
    <row r="407" customFormat="false" ht="36.95" hidden="false" customHeight="true" outlineLevel="0" collapsed="false">
      <c r="A407" s="20" t="s">
        <v>804</v>
      </c>
      <c r="B407" s="20" t="s">
        <v>805</v>
      </c>
      <c r="C407" s="20"/>
      <c r="D407" s="20"/>
      <c r="E407" s="20" t="s">
        <v>82</v>
      </c>
      <c r="F407" s="20"/>
      <c r="G407" s="21" t="n">
        <v>2</v>
      </c>
      <c r="H407" s="22"/>
      <c r="I407" s="23"/>
      <c r="J407" s="21" t="n">
        <f aca="false">ROUND(SUM(H407+I407),2)</f>
        <v>0</v>
      </c>
      <c r="K407" s="24"/>
      <c r="L407" s="21" t="n">
        <f aca="false">ROUND((K407+1)*J407,2)</f>
        <v>0</v>
      </c>
      <c r="M407" s="21" t="n">
        <f aca="false">ROUND(L407*G407,2)</f>
        <v>0</v>
      </c>
    </row>
    <row r="408" customFormat="false" ht="27" hidden="false" customHeight="true" outlineLevel="0" collapsed="false">
      <c r="A408" s="20" t="s">
        <v>806</v>
      </c>
      <c r="B408" s="20" t="s">
        <v>807</v>
      </c>
      <c r="C408" s="20"/>
      <c r="D408" s="20"/>
      <c r="E408" s="20" t="s">
        <v>47</v>
      </c>
      <c r="F408" s="20"/>
      <c r="G408" s="21" t="n">
        <v>1</v>
      </c>
      <c r="H408" s="22"/>
      <c r="I408" s="23"/>
      <c r="J408" s="21" t="n">
        <f aca="false">ROUND(SUM(H408+I408),2)</f>
        <v>0</v>
      </c>
      <c r="K408" s="24"/>
      <c r="L408" s="21" t="n">
        <f aca="false">ROUND((K408+1)*J408,2)</f>
        <v>0</v>
      </c>
      <c r="M408" s="21" t="n">
        <f aca="false">ROUND(L408*G408,2)</f>
        <v>0</v>
      </c>
    </row>
    <row r="409" customFormat="false" ht="27" hidden="false" customHeight="true" outlineLevel="0" collapsed="false">
      <c r="A409" s="20" t="s">
        <v>808</v>
      </c>
      <c r="B409" s="20" t="s">
        <v>809</v>
      </c>
      <c r="C409" s="20"/>
      <c r="D409" s="20"/>
      <c r="E409" s="20" t="s">
        <v>47</v>
      </c>
      <c r="F409" s="20"/>
      <c r="G409" s="21" t="n">
        <v>1</v>
      </c>
      <c r="H409" s="22"/>
      <c r="I409" s="23"/>
      <c r="J409" s="21" t="n">
        <f aca="false">ROUND(SUM(H409+I409),2)</f>
        <v>0</v>
      </c>
      <c r="K409" s="24"/>
      <c r="L409" s="21" t="n">
        <f aca="false">ROUND((K409+1)*J409,2)</f>
        <v>0</v>
      </c>
      <c r="M409" s="21" t="n">
        <f aca="false">ROUND(L409*G409,2)</f>
        <v>0</v>
      </c>
    </row>
    <row r="410" customFormat="false" ht="31.5" hidden="false" customHeight="true" outlineLevel="0" collapsed="false">
      <c r="A410" s="20" t="s">
        <v>810</v>
      </c>
      <c r="B410" s="20" t="s">
        <v>811</v>
      </c>
      <c r="C410" s="20"/>
      <c r="D410" s="20"/>
      <c r="E410" s="20" t="s">
        <v>102</v>
      </c>
      <c r="F410" s="20"/>
      <c r="G410" s="21" t="n">
        <v>13</v>
      </c>
      <c r="H410" s="22"/>
      <c r="I410" s="23"/>
      <c r="J410" s="21" t="n">
        <f aca="false">ROUND(SUM(H410+I410),2)</f>
        <v>0</v>
      </c>
      <c r="K410" s="24"/>
      <c r="L410" s="21" t="n">
        <f aca="false">ROUND((K410+1)*J410,2)</f>
        <v>0</v>
      </c>
      <c r="M410" s="21" t="n">
        <f aca="false">ROUND(L410*G410,2)</f>
        <v>0</v>
      </c>
    </row>
    <row r="411" customFormat="false" ht="36.95" hidden="false" customHeight="true" outlineLevel="0" collapsed="false">
      <c r="A411" s="20" t="s">
        <v>812</v>
      </c>
      <c r="B411" s="20" t="s">
        <v>813</v>
      </c>
      <c r="C411" s="20"/>
      <c r="D411" s="20"/>
      <c r="E411" s="20" t="s">
        <v>82</v>
      </c>
      <c r="F411" s="20"/>
      <c r="G411" s="21" t="n">
        <v>21</v>
      </c>
      <c r="H411" s="22"/>
      <c r="I411" s="23"/>
      <c r="J411" s="21" t="n">
        <f aca="false">ROUND(SUM(H411+I411),2)</f>
        <v>0</v>
      </c>
      <c r="K411" s="24"/>
      <c r="L411" s="21" t="n">
        <f aca="false">ROUND((K411+1)*J411,2)</f>
        <v>0</v>
      </c>
      <c r="M411" s="21" t="n">
        <f aca="false">ROUND(L411*G411,2)</f>
        <v>0</v>
      </c>
    </row>
    <row r="412" customFormat="false" ht="36.95" hidden="false" customHeight="true" outlineLevel="0" collapsed="false">
      <c r="A412" s="20" t="s">
        <v>814</v>
      </c>
      <c r="B412" s="20" t="s">
        <v>815</v>
      </c>
      <c r="C412" s="20"/>
      <c r="D412" s="20"/>
      <c r="E412" s="20" t="s">
        <v>130</v>
      </c>
      <c r="F412" s="20"/>
      <c r="G412" s="21" t="n">
        <v>14</v>
      </c>
      <c r="H412" s="22"/>
      <c r="I412" s="23"/>
      <c r="J412" s="21" t="n">
        <f aca="false">ROUND(SUM(H412+I412),2)</f>
        <v>0</v>
      </c>
      <c r="K412" s="24"/>
      <c r="L412" s="21" t="n">
        <f aca="false">ROUND((K412+1)*J412,2)</f>
        <v>0</v>
      </c>
      <c r="M412" s="21" t="n">
        <f aca="false">ROUND(L412*G412,2)</f>
        <v>0</v>
      </c>
    </row>
    <row r="413" customFormat="false" ht="36.95" hidden="false" customHeight="true" outlineLevel="0" collapsed="false">
      <c r="A413" s="20" t="s">
        <v>816</v>
      </c>
      <c r="B413" s="20" t="s">
        <v>817</v>
      </c>
      <c r="C413" s="20"/>
      <c r="D413" s="20"/>
      <c r="E413" s="20" t="s">
        <v>82</v>
      </c>
      <c r="F413" s="20"/>
      <c r="G413" s="21" t="n">
        <v>17</v>
      </c>
      <c r="H413" s="22"/>
      <c r="I413" s="23"/>
      <c r="J413" s="21" t="n">
        <f aca="false">ROUND(SUM(H413+I413),2)</f>
        <v>0</v>
      </c>
      <c r="K413" s="24"/>
      <c r="L413" s="21" t="n">
        <f aca="false">ROUND((K413+1)*J413,2)</f>
        <v>0</v>
      </c>
      <c r="M413" s="21" t="n">
        <f aca="false">ROUND(L413*G413,2)</f>
        <v>0</v>
      </c>
    </row>
    <row r="414" customFormat="false" ht="27" hidden="false" customHeight="true" outlineLevel="0" collapsed="false">
      <c r="A414" s="20" t="s">
        <v>818</v>
      </c>
      <c r="B414" s="20" t="s">
        <v>362</v>
      </c>
      <c r="C414" s="20"/>
      <c r="D414" s="20"/>
      <c r="E414" s="20" t="s">
        <v>47</v>
      </c>
      <c r="F414" s="20"/>
      <c r="G414" s="21" t="n">
        <v>1</v>
      </c>
      <c r="H414" s="22"/>
      <c r="I414" s="23"/>
      <c r="J414" s="21" t="n">
        <f aca="false">ROUND(SUM(H414+I414),2)</f>
        <v>0</v>
      </c>
      <c r="K414" s="24"/>
      <c r="L414" s="21" t="n">
        <f aca="false">ROUND((K414+1)*J414,2)</f>
        <v>0</v>
      </c>
      <c r="M414" s="21" t="n">
        <f aca="false">ROUND(L414*G414,2)</f>
        <v>0</v>
      </c>
    </row>
    <row r="415" customFormat="false" ht="36.95" hidden="false" customHeight="true" outlineLevel="0" collapsed="false">
      <c r="A415" s="20" t="s">
        <v>819</v>
      </c>
      <c r="B415" s="20" t="s">
        <v>820</v>
      </c>
      <c r="C415" s="20"/>
      <c r="D415" s="20"/>
      <c r="E415" s="20" t="s">
        <v>82</v>
      </c>
      <c r="F415" s="20"/>
      <c r="G415" s="21" t="n">
        <v>4</v>
      </c>
      <c r="H415" s="22"/>
      <c r="I415" s="23"/>
      <c r="J415" s="21" t="n">
        <f aca="false">ROUND(SUM(H415+I415),2)</f>
        <v>0</v>
      </c>
      <c r="K415" s="24"/>
      <c r="L415" s="21" t="n">
        <f aca="false">ROUND((K415+1)*J415,2)</f>
        <v>0</v>
      </c>
      <c r="M415" s="21" t="n">
        <f aca="false">ROUND(L415*G415,2)</f>
        <v>0</v>
      </c>
    </row>
    <row r="416" customFormat="false" ht="36.95" hidden="false" customHeight="true" outlineLevel="0" collapsed="false">
      <c r="A416" s="20" t="s">
        <v>821</v>
      </c>
      <c r="B416" s="20" t="s">
        <v>822</v>
      </c>
      <c r="C416" s="20"/>
      <c r="D416" s="20"/>
      <c r="E416" s="20" t="s">
        <v>82</v>
      </c>
      <c r="F416" s="20"/>
      <c r="G416" s="21" t="n">
        <v>4</v>
      </c>
      <c r="H416" s="22"/>
      <c r="I416" s="23"/>
      <c r="J416" s="21" t="n">
        <f aca="false">ROUND(SUM(H416+I416),2)</f>
        <v>0</v>
      </c>
      <c r="K416" s="24"/>
      <c r="L416" s="21" t="n">
        <f aca="false">ROUND((K416+1)*J416,2)</f>
        <v>0</v>
      </c>
      <c r="M416" s="21" t="n">
        <f aca="false">ROUND(L416*G416,2)</f>
        <v>0</v>
      </c>
    </row>
    <row r="417" customFormat="false" ht="36.95" hidden="false" customHeight="true" outlineLevel="0" collapsed="false">
      <c r="A417" s="20" t="s">
        <v>823</v>
      </c>
      <c r="B417" s="20" t="s">
        <v>824</v>
      </c>
      <c r="C417" s="20"/>
      <c r="D417" s="20"/>
      <c r="E417" s="20" t="s">
        <v>82</v>
      </c>
      <c r="F417" s="20"/>
      <c r="G417" s="21" t="n">
        <v>20</v>
      </c>
      <c r="H417" s="22"/>
      <c r="I417" s="23"/>
      <c r="J417" s="21" t="n">
        <f aca="false">ROUND(SUM(H417+I417),2)</f>
        <v>0</v>
      </c>
      <c r="K417" s="24"/>
      <c r="L417" s="21" t="n">
        <f aca="false">ROUND((K417+1)*J417,2)</f>
        <v>0</v>
      </c>
      <c r="M417" s="21" t="n">
        <f aca="false">ROUND(L417*G417,2)</f>
        <v>0</v>
      </c>
    </row>
    <row r="418" customFormat="false" ht="36.95" hidden="false" customHeight="true" outlineLevel="0" collapsed="false">
      <c r="A418" s="20" t="s">
        <v>825</v>
      </c>
      <c r="B418" s="20" t="s">
        <v>826</v>
      </c>
      <c r="C418" s="20"/>
      <c r="D418" s="20"/>
      <c r="E418" s="20" t="s">
        <v>102</v>
      </c>
      <c r="F418" s="20"/>
      <c r="G418" s="21" t="n">
        <v>210</v>
      </c>
      <c r="H418" s="22"/>
      <c r="I418" s="23"/>
      <c r="J418" s="21" t="n">
        <f aca="false">ROUND(SUM(H418+I418),2)</f>
        <v>0</v>
      </c>
      <c r="K418" s="24"/>
      <c r="L418" s="21" t="n">
        <f aca="false">ROUND((K418+1)*J418,2)</f>
        <v>0</v>
      </c>
      <c r="M418" s="21" t="n">
        <f aca="false">ROUND(L418*G418,2)</f>
        <v>0</v>
      </c>
    </row>
    <row r="419" customFormat="false" ht="36.95" hidden="false" customHeight="true" outlineLevel="0" collapsed="false">
      <c r="A419" s="20" t="s">
        <v>827</v>
      </c>
      <c r="B419" s="20" t="s">
        <v>828</v>
      </c>
      <c r="C419" s="20"/>
      <c r="D419" s="20"/>
      <c r="E419" s="20" t="s">
        <v>102</v>
      </c>
      <c r="F419" s="20"/>
      <c r="G419" s="21" t="n">
        <v>230</v>
      </c>
      <c r="H419" s="22"/>
      <c r="I419" s="23"/>
      <c r="J419" s="21" t="n">
        <f aca="false">ROUND(SUM(H419+I419),2)</f>
        <v>0</v>
      </c>
      <c r="K419" s="24"/>
      <c r="L419" s="21" t="n">
        <f aca="false">ROUND((K419+1)*J419,2)</f>
        <v>0</v>
      </c>
      <c r="M419" s="21" t="n">
        <f aca="false">ROUND(L419*G419,2)</f>
        <v>0</v>
      </c>
    </row>
    <row r="420" customFormat="false" ht="36.95" hidden="false" customHeight="true" outlineLevel="0" collapsed="false">
      <c r="A420" s="20" t="s">
        <v>829</v>
      </c>
      <c r="B420" s="20" t="s">
        <v>830</v>
      </c>
      <c r="C420" s="20"/>
      <c r="D420" s="20"/>
      <c r="E420" s="20" t="s">
        <v>82</v>
      </c>
      <c r="F420" s="20"/>
      <c r="G420" s="21" t="n">
        <v>11</v>
      </c>
      <c r="H420" s="22"/>
      <c r="I420" s="23"/>
      <c r="J420" s="21" t="n">
        <f aca="false">ROUND(SUM(H420+I420),2)</f>
        <v>0</v>
      </c>
      <c r="K420" s="24"/>
      <c r="L420" s="21" t="n">
        <f aca="false">ROUND((K420+1)*J420,2)</f>
        <v>0</v>
      </c>
      <c r="M420" s="21" t="n">
        <f aca="false">ROUND(L420*G420,2)</f>
        <v>0</v>
      </c>
    </row>
    <row r="421" customFormat="false" ht="36.95" hidden="false" customHeight="true" outlineLevel="0" collapsed="false">
      <c r="A421" s="20" t="s">
        <v>831</v>
      </c>
      <c r="B421" s="20" t="s">
        <v>832</v>
      </c>
      <c r="C421" s="20"/>
      <c r="D421" s="20"/>
      <c r="E421" s="20" t="s">
        <v>102</v>
      </c>
      <c r="F421" s="20"/>
      <c r="G421" s="21" t="n">
        <v>120</v>
      </c>
      <c r="H421" s="22"/>
      <c r="I421" s="23"/>
      <c r="J421" s="21" t="n">
        <f aca="false">ROUND(SUM(H421+I421),2)</f>
        <v>0</v>
      </c>
      <c r="K421" s="24"/>
      <c r="L421" s="21" t="n">
        <f aca="false">ROUND((K421+1)*J421,2)</f>
        <v>0</v>
      </c>
      <c r="M421" s="21" t="n">
        <f aca="false">ROUND(L421*G421,2)</f>
        <v>0</v>
      </c>
    </row>
    <row r="422" customFormat="false" ht="36.95" hidden="false" customHeight="true" outlineLevel="0" collapsed="false">
      <c r="A422" s="20" t="s">
        <v>833</v>
      </c>
      <c r="B422" s="20" t="s">
        <v>834</v>
      </c>
      <c r="C422" s="20"/>
      <c r="D422" s="20"/>
      <c r="E422" s="20" t="s">
        <v>82</v>
      </c>
      <c r="F422" s="20"/>
      <c r="G422" s="21" t="n">
        <v>2</v>
      </c>
      <c r="H422" s="22"/>
      <c r="I422" s="23"/>
      <c r="J422" s="21" t="n">
        <f aca="false">ROUND(SUM(H422+I422),2)</f>
        <v>0</v>
      </c>
      <c r="K422" s="24"/>
      <c r="L422" s="21" t="n">
        <f aca="false">ROUND((K422+1)*J422,2)</f>
        <v>0</v>
      </c>
      <c r="M422" s="21" t="n">
        <f aca="false">ROUND(L422*G422,2)</f>
        <v>0</v>
      </c>
    </row>
    <row r="423" customFormat="false" ht="36.95" hidden="false" customHeight="true" outlineLevel="0" collapsed="false">
      <c r="A423" s="20" t="s">
        <v>835</v>
      </c>
      <c r="B423" s="20" t="s">
        <v>836</v>
      </c>
      <c r="C423" s="20"/>
      <c r="D423" s="20"/>
      <c r="E423" s="20" t="s">
        <v>102</v>
      </c>
      <c r="F423" s="20"/>
      <c r="G423" s="21" t="n">
        <v>14</v>
      </c>
      <c r="H423" s="22"/>
      <c r="I423" s="23"/>
      <c r="J423" s="21" t="n">
        <f aca="false">ROUND(SUM(H423+I423),2)</f>
        <v>0</v>
      </c>
      <c r="K423" s="24"/>
      <c r="L423" s="21" t="n">
        <f aca="false">ROUND((K423+1)*J423,2)</f>
        <v>0</v>
      </c>
      <c r="M423" s="21" t="n">
        <f aca="false">ROUND(L423*G423,2)</f>
        <v>0</v>
      </c>
    </row>
    <row r="424" customFormat="false" ht="36.95" hidden="false" customHeight="true" outlineLevel="0" collapsed="false">
      <c r="A424" s="20" t="s">
        <v>837</v>
      </c>
      <c r="B424" s="20" t="s">
        <v>838</v>
      </c>
      <c r="C424" s="20"/>
      <c r="D424" s="20"/>
      <c r="E424" s="20" t="s">
        <v>82</v>
      </c>
      <c r="F424" s="20"/>
      <c r="G424" s="21" t="n">
        <v>10</v>
      </c>
      <c r="H424" s="22"/>
      <c r="I424" s="23"/>
      <c r="J424" s="21" t="n">
        <f aca="false">ROUND(SUM(H424+I424),2)</f>
        <v>0</v>
      </c>
      <c r="K424" s="24"/>
      <c r="L424" s="21" t="n">
        <f aca="false">ROUND((K424+1)*J424,2)</f>
        <v>0</v>
      </c>
      <c r="M424" s="21" t="n">
        <f aca="false">ROUND(L424*G424,2)</f>
        <v>0</v>
      </c>
    </row>
    <row r="425" customFormat="false" ht="36.95" hidden="false" customHeight="true" outlineLevel="0" collapsed="false">
      <c r="A425" s="20" t="s">
        <v>839</v>
      </c>
      <c r="B425" s="20" t="s">
        <v>840</v>
      </c>
      <c r="C425" s="20"/>
      <c r="D425" s="20"/>
      <c r="E425" s="20" t="s">
        <v>82</v>
      </c>
      <c r="F425" s="20"/>
      <c r="G425" s="21" t="n">
        <v>7</v>
      </c>
      <c r="H425" s="22"/>
      <c r="I425" s="23"/>
      <c r="J425" s="21" t="n">
        <f aca="false">ROUND(SUM(H425+I425),2)</f>
        <v>0</v>
      </c>
      <c r="K425" s="24"/>
      <c r="L425" s="21" t="n">
        <f aca="false">ROUND((K425+1)*J425,2)</f>
        <v>0</v>
      </c>
      <c r="M425" s="21" t="n">
        <f aca="false">ROUND(L425*G425,2)</f>
        <v>0</v>
      </c>
    </row>
    <row r="426" customFormat="false" ht="36.95" hidden="false" customHeight="true" outlineLevel="0" collapsed="false">
      <c r="A426" s="20" t="s">
        <v>841</v>
      </c>
      <c r="B426" s="20" t="s">
        <v>842</v>
      </c>
      <c r="C426" s="20"/>
      <c r="D426" s="20"/>
      <c r="E426" s="20" t="s">
        <v>102</v>
      </c>
      <c r="F426" s="20"/>
      <c r="G426" s="21" t="n">
        <v>40</v>
      </c>
      <c r="H426" s="22"/>
      <c r="I426" s="23"/>
      <c r="J426" s="21" t="n">
        <f aca="false">ROUND(SUM(H426+I426),2)</f>
        <v>0</v>
      </c>
      <c r="K426" s="24"/>
      <c r="L426" s="21" t="n">
        <f aca="false">ROUND((K426+1)*J426,2)</f>
        <v>0</v>
      </c>
      <c r="M426" s="21" t="n">
        <f aca="false">ROUND(L426*G426,2)</f>
        <v>0</v>
      </c>
    </row>
    <row r="427" customFormat="false" ht="24.95" hidden="false" customHeight="true" outlineLevel="0" collapsed="false">
      <c r="A427" s="9" t="s">
        <v>843</v>
      </c>
      <c r="B427" s="9" t="s">
        <v>844</v>
      </c>
      <c r="C427" s="9"/>
      <c r="D427" s="9"/>
      <c r="E427" s="10"/>
      <c r="F427" s="10"/>
      <c r="G427" s="11"/>
      <c r="H427" s="31"/>
      <c r="I427" s="31"/>
      <c r="J427" s="13"/>
      <c r="K427" s="34"/>
      <c r="L427" s="13"/>
      <c r="M427" s="13" t="n">
        <f aca="false">SUM(M428)</f>
        <v>0</v>
      </c>
    </row>
    <row r="428" customFormat="false" ht="24.95" hidden="false" customHeight="true" outlineLevel="0" collapsed="false">
      <c r="A428" s="20" t="s">
        <v>845</v>
      </c>
      <c r="B428" s="20" t="s">
        <v>846</v>
      </c>
      <c r="C428" s="20"/>
      <c r="D428" s="20"/>
      <c r="E428" s="35"/>
      <c r="F428" s="35"/>
      <c r="G428" s="36"/>
      <c r="H428" s="22"/>
      <c r="I428" s="37"/>
      <c r="J428" s="21"/>
      <c r="K428" s="24"/>
      <c r="L428" s="21"/>
      <c r="M428" s="21" t="n">
        <f aca="false">SUM(M429:M443)</f>
        <v>0</v>
      </c>
    </row>
    <row r="429" customFormat="false" ht="38.25" hidden="false" customHeight="true" outlineLevel="0" collapsed="false">
      <c r="A429" s="20" t="s">
        <v>847</v>
      </c>
      <c r="B429" s="20" t="s">
        <v>848</v>
      </c>
      <c r="C429" s="20"/>
      <c r="D429" s="20"/>
      <c r="E429" s="20" t="s">
        <v>102</v>
      </c>
      <c r="F429" s="20"/>
      <c r="G429" s="21" t="n">
        <v>106</v>
      </c>
      <c r="H429" s="22"/>
      <c r="I429" s="23"/>
      <c r="J429" s="21" t="n">
        <f aca="false">ROUND(SUM(H429+I429),2)</f>
        <v>0</v>
      </c>
      <c r="K429" s="24"/>
      <c r="L429" s="21" t="n">
        <f aca="false">ROUND((K429+1)*J429,2)</f>
        <v>0</v>
      </c>
      <c r="M429" s="21" t="n">
        <f aca="false">ROUND(L429*G429,2)</f>
        <v>0</v>
      </c>
    </row>
    <row r="430" customFormat="false" ht="36" hidden="false" customHeight="true" outlineLevel="0" collapsed="false">
      <c r="A430" s="20" t="s">
        <v>849</v>
      </c>
      <c r="B430" s="20" t="s">
        <v>850</v>
      </c>
      <c r="C430" s="20"/>
      <c r="D430" s="20"/>
      <c r="E430" s="20" t="s">
        <v>102</v>
      </c>
      <c r="F430" s="20"/>
      <c r="G430" s="21" t="n">
        <v>101</v>
      </c>
      <c r="H430" s="22"/>
      <c r="I430" s="23"/>
      <c r="J430" s="21" t="n">
        <f aca="false">ROUND(SUM(H430+I430),2)</f>
        <v>0</v>
      </c>
      <c r="K430" s="24"/>
      <c r="L430" s="21" t="n">
        <f aca="false">ROUND((K430+1)*J430,2)</f>
        <v>0</v>
      </c>
      <c r="M430" s="21" t="n">
        <f aca="false">ROUND(L430*G430,2)</f>
        <v>0</v>
      </c>
    </row>
    <row r="431" customFormat="false" ht="34.5" hidden="false" customHeight="true" outlineLevel="0" collapsed="false">
      <c r="A431" s="20" t="s">
        <v>851</v>
      </c>
      <c r="B431" s="20" t="s">
        <v>852</v>
      </c>
      <c r="C431" s="20"/>
      <c r="D431" s="20"/>
      <c r="E431" s="20" t="s">
        <v>47</v>
      </c>
      <c r="F431" s="20"/>
      <c r="G431" s="21" t="n">
        <v>7</v>
      </c>
      <c r="H431" s="22"/>
      <c r="I431" s="23"/>
      <c r="J431" s="21" t="n">
        <f aca="false">ROUND(SUM(H431+I431),2)</f>
        <v>0</v>
      </c>
      <c r="K431" s="24"/>
      <c r="L431" s="21" t="n">
        <f aca="false">ROUND((K431+1)*J431,2)</f>
        <v>0</v>
      </c>
      <c r="M431" s="21" t="n">
        <f aca="false">ROUND(L431*G431,2)</f>
        <v>0</v>
      </c>
    </row>
    <row r="432" customFormat="false" ht="27" hidden="false" customHeight="true" outlineLevel="0" collapsed="false">
      <c r="A432" s="20" t="s">
        <v>853</v>
      </c>
      <c r="B432" s="20" t="s">
        <v>854</v>
      </c>
      <c r="C432" s="20"/>
      <c r="D432" s="20"/>
      <c r="E432" s="20" t="s">
        <v>47</v>
      </c>
      <c r="F432" s="20"/>
      <c r="G432" s="21" t="n">
        <v>56</v>
      </c>
      <c r="H432" s="22"/>
      <c r="I432" s="23"/>
      <c r="J432" s="21" t="n">
        <f aca="false">ROUND(SUM(H432+I432),2)</f>
        <v>0</v>
      </c>
      <c r="K432" s="24"/>
      <c r="L432" s="21" t="n">
        <f aca="false">ROUND((K432+1)*J432,2)</f>
        <v>0</v>
      </c>
      <c r="M432" s="21" t="n">
        <f aca="false">ROUND(L432*G432,2)</f>
        <v>0</v>
      </c>
    </row>
    <row r="433" customFormat="false" ht="27" hidden="false" customHeight="true" outlineLevel="0" collapsed="false">
      <c r="A433" s="20" t="s">
        <v>855</v>
      </c>
      <c r="B433" s="20" t="s">
        <v>856</v>
      </c>
      <c r="C433" s="20"/>
      <c r="D433" s="20"/>
      <c r="E433" s="20" t="s">
        <v>47</v>
      </c>
      <c r="F433" s="20"/>
      <c r="G433" s="21" t="n">
        <v>53</v>
      </c>
      <c r="H433" s="22"/>
      <c r="I433" s="23"/>
      <c r="J433" s="21" t="n">
        <f aca="false">ROUND(SUM(H433+I433),2)</f>
        <v>0</v>
      </c>
      <c r="K433" s="24"/>
      <c r="L433" s="21" t="n">
        <f aca="false">ROUND((K433+1)*J433,2)</f>
        <v>0</v>
      </c>
      <c r="M433" s="21" t="n">
        <f aca="false">ROUND(L433*G433,2)</f>
        <v>0</v>
      </c>
    </row>
    <row r="434" customFormat="false" ht="27" hidden="false" customHeight="true" outlineLevel="0" collapsed="false">
      <c r="A434" s="20" t="s">
        <v>857</v>
      </c>
      <c r="B434" s="20" t="s">
        <v>858</v>
      </c>
      <c r="C434" s="20"/>
      <c r="D434" s="20"/>
      <c r="E434" s="20" t="s">
        <v>47</v>
      </c>
      <c r="F434" s="20"/>
      <c r="G434" s="21" t="n">
        <v>46</v>
      </c>
      <c r="H434" s="22"/>
      <c r="I434" s="23"/>
      <c r="J434" s="21" t="n">
        <f aca="false">ROUND(SUM(H434+I434),2)</f>
        <v>0</v>
      </c>
      <c r="K434" s="24"/>
      <c r="L434" s="21" t="n">
        <f aca="false">ROUND((K434+1)*J434,2)</f>
        <v>0</v>
      </c>
      <c r="M434" s="21" t="n">
        <f aca="false">ROUND(L434*G434,2)</f>
        <v>0</v>
      </c>
    </row>
    <row r="435" customFormat="false" ht="27" hidden="false" customHeight="true" outlineLevel="0" collapsed="false">
      <c r="A435" s="20" t="s">
        <v>859</v>
      </c>
      <c r="B435" s="20" t="s">
        <v>860</v>
      </c>
      <c r="C435" s="20"/>
      <c r="D435" s="20"/>
      <c r="E435" s="20" t="s">
        <v>47</v>
      </c>
      <c r="F435" s="20"/>
      <c r="G435" s="21" t="n">
        <v>11</v>
      </c>
      <c r="H435" s="22"/>
      <c r="I435" s="23"/>
      <c r="J435" s="21" t="n">
        <f aca="false">ROUND(SUM(H435+I435),2)</f>
        <v>0</v>
      </c>
      <c r="K435" s="24"/>
      <c r="L435" s="21" t="n">
        <f aca="false">ROUND((K435+1)*J435,2)</f>
        <v>0</v>
      </c>
      <c r="M435" s="21" t="n">
        <f aca="false">ROUND(L435*G435,2)</f>
        <v>0</v>
      </c>
    </row>
    <row r="436" customFormat="false" ht="36.95" hidden="false" customHeight="true" outlineLevel="0" collapsed="false">
      <c r="A436" s="20" t="s">
        <v>861</v>
      </c>
      <c r="B436" s="20" t="s">
        <v>862</v>
      </c>
      <c r="C436" s="20"/>
      <c r="D436" s="20"/>
      <c r="E436" s="20" t="s">
        <v>82</v>
      </c>
      <c r="F436" s="20"/>
      <c r="G436" s="21" t="n">
        <v>6</v>
      </c>
      <c r="H436" s="22"/>
      <c r="I436" s="23"/>
      <c r="J436" s="21" t="n">
        <f aca="false">ROUND(SUM(H436+I436),2)</f>
        <v>0</v>
      </c>
      <c r="K436" s="24"/>
      <c r="L436" s="21" t="n">
        <f aca="false">ROUND((K436+1)*J436,2)</f>
        <v>0</v>
      </c>
      <c r="M436" s="21" t="n">
        <f aca="false">ROUND(L436*G436,2)</f>
        <v>0</v>
      </c>
    </row>
    <row r="437" customFormat="false" ht="36.95" hidden="false" customHeight="true" outlineLevel="0" collapsed="false">
      <c r="A437" s="20" t="s">
        <v>863</v>
      </c>
      <c r="B437" s="20" t="s">
        <v>864</v>
      </c>
      <c r="C437" s="20"/>
      <c r="D437" s="20"/>
      <c r="E437" s="20" t="s">
        <v>82</v>
      </c>
      <c r="F437" s="20"/>
      <c r="G437" s="21" t="n">
        <v>6</v>
      </c>
      <c r="H437" s="22"/>
      <c r="I437" s="23"/>
      <c r="J437" s="21" t="n">
        <f aca="false">ROUND(SUM(H437+I437),2)</f>
        <v>0</v>
      </c>
      <c r="K437" s="24"/>
      <c r="L437" s="21" t="n">
        <f aca="false">ROUND((K437+1)*J437,2)</f>
        <v>0</v>
      </c>
      <c r="M437" s="21" t="n">
        <f aca="false">ROUND(L437*G437,2)</f>
        <v>0</v>
      </c>
    </row>
    <row r="438" customFormat="false" ht="36.95" hidden="false" customHeight="true" outlineLevel="0" collapsed="false">
      <c r="A438" s="20" t="s">
        <v>865</v>
      </c>
      <c r="B438" s="20" t="s">
        <v>866</v>
      </c>
      <c r="C438" s="20"/>
      <c r="D438" s="20"/>
      <c r="E438" s="20" t="s">
        <v>82</v>
      </c>
      <c r="F438" s="20"/>
      <c r="G438" s="21" t="n">
        <v>8</v>
      </c>
      <c r="H438" s="22"/>
      <c r="I438" s="23"/>
      <c r="J438" s="21" t="n">
        <f aca="false">ROUND(SUM(H438+I438),2)</f>
        <v>0</v>
      </c>
      <c r="K438" s="24"/>
      <c r="L438" s="21" t="n">
        <f aca="false">ROUND((K438+1)*J438,2)</f>
        <v>0</v>
      </c>
      <c r="M438" s="21" t="n">
        <f aca="false">ROUND(L438*G438,2)</f>
        <v>0</v>
      </c>
    </row>
    <row r="439" customFormat="false" ht="36.95" hidden="false" customHeight="true" outlineLevel="0" collapsed="false">
      <c r="A439" s="20" t="s">
        <v>867</v>
      </c>
      <c r="B439" s="20" t="s">
        <v>868</v>
      </c>
      <c r="C439" s="20"/>
      <c r="D439" s="20"/>
      <c r="E439" s="20" t="s">
        <v>82</v>
      </c>
      <c r="F439" s="20"/>
      <c r="G439" s="21" t="n">
        <v>16</v>
      </c>
      <c r="H439" s="22"/>
      <c r="I439" s="23"/>
      <c r="J439" s="21" t="n">
        <f aca="false">ROUND(SUM(H439+I439),2)</f>
        <v>0</v>
      </c>
      <c r="K439" s="24"/>
      <c r="L439" s="21" t="n">
        <f aca="false">ROUND((K439+1)*J439,2)</f>
        <v>0</v>
      </c>
      <c r="M439" s="21" t="n">
        <f aca="false">ROUND(L439*G439,2)</f>
        <v>0</v>
      </c>
    </row>
    <row r="440" customFormat="false" ht="35.25" hidden="false" customHeight="true" outlineLevel="0" collapsed="false">
      <c r="A440" s="20" t="s">
        <v>869</v>
      </c>
      <c r="B440" s="20" t="s">
        <v>870</v>
      </c>
      <c r="C440" s="20"/>
      <c r="D440" s="20"/>
      <c r="E440" s="20" t="s">
        <v>47</v>
      </c>
      <c r="F440" s="20"/>
      <c r="G440" s="21" t="n">
        <v>46</v>
      </c>
      <c r="H440" s="22"/>
      <c r="I440" s="23"/>
      <c r="J440" s="21" t="n">
        <f aca="false">ROUND(SUM(H440+I440),2)</f>
        <v>0</v>
      </c>
      <c r="K440" s="24"/>
      <c r="L440" s="21" t="n">
        <f aca="false">ROUND((K440+1)*J440,2)</f>
        <v>0</v>
      </c>
      <c r="M440" s="21" t="n">
        <f aca="false">ROUND(L440*G440,2)</f>
        <v>0</v>
      </c>
    </row>
    <row r="441" customFormat="false" ht="36.95" hidden="false" customHeight="true" outlineLevel="0" collapsed="false">
      <c r="A441" s="20" t="s">
        <v>871</v>
      </c>
      <c r="B441" s="20" t="s">
        <v>872</v>
      </c>
      <c r="C441" s="20"/>
      <c r="D441" s="20"/>
      <c r="E441" s="20" t="s">
        <v>82</v>
      </c>
      <c r="F441" s="20"/>
      <c r="G441" s="21" t="n">
        <v>4</v>
      </c>
      <c r="H441" s="22"/>
      <c r="I441" s="23"/>
      <c r="J441" s="21" t="n">
        <f aca="false">ROUND(SUM(H441+I441),2)</f>
        <v>0</v>
      </c>
      <c r="K441" s="24"/>
      <c r="L441" s="21" t="n">
        <f aca="false">ROUND((K441+1)*J441,2)</f>
        <v>0</v>
      </c>
      <c r="M441" s="21" t="n">
        <f aca="false">ROUND(L441*G441,2)</f>
        <v>0</v>
      </c>
    </row>
    <row r="442" customFormat="false" ht="36.95" hidden="false" customHeight="true" outlineLevel="0" collapsed="false">
      <c r="A442" s="20" t="s">
        <v>873</v>
      </c>
      <c r="B442" s="20" t="s">
        <v>874</v>
      </c>
      <c r="C442" s="20"/>
      <c r="D442" s="20"/>
      <c r="E442" s="20" t="s">
        <v>82</v>
      </c>
      <c r="F442" s="20"/>
      <c r="G442" s="21" t="n">
        <v>9</v>
      </c>
      <c r="H442" s="22"/>
      <c r="I442" s="23"/>
      <c r="J442" s="21" t="n">
        <f aca="false">ROUND(SUM(H442+I442),2)</f>
        <v>0</v>
      </c>
      <c r="K442" s="24"/>
      <c r="L442" s="21" t="n">
        <f aca="false">ROUND((K442+1)*J442,2)</f>
        <v>0</v>
      </c>
      <c r="M442" s="21" t="n">
        <f aca="false">ROUND(L442*G442,2)</f>
        <v>0</v>
      </c>
    </row>
    <row r="443" customFormat="false" ht="36.95" hidden="false" customHeight="true" outlineLevel="0" collapsed="false">
      <c r="A443" s="20" t="s">
        <v>875</v>
      </c>
      <c r="B443" s="20" t="s">
        <v>876</v>
      </c>
      <c r="C443" s="20"/>
      <c r="D443" s="20"/>
      <c r="E443" s="20" t="s">
        <v>82</v>
      </c>
      <c r="F443" s="20"/>
      <c r="G443" s="21" t="n">
        <v>104</v>
      </c>
      <c r="H443" s="22"/>
      <c r="I443" s="23"/>
      <c r="J443" s="21" t="n">
        <f aca="false">ROUND(SUM(H443+I443),2)</f>
        <v>0</v>
      </c>
      <c r="K443" s="24"/>
      <c r="L443" s="21" t="n">
        <f aca="false">ROUND((K443+1)*J443,2)</f>
        <v>0</v>
      </c>
      <c r="M443" s="21" t="n">
        <f aca="false">ROUND(L443*G443,2)</f>
        <v>0</v>
      </c>
    </row>
    <row r="444" customFormat="false" ht="24.95" hidden="false" customHeight="true" outlineLevel="0" collapsed="false">
      <c r="A444" s="9" t="s">
        <v>877</v>
      </c>
      <c r="B444" s="9" t="s">
        <v>878</v>
      </c>
      <c r="C444" s="9"/>
      <c r="D444" s="9"/>
      <c r="E444" s="10"/>
      <c r="F444" s="10"/>
      <c r="G444" s="11"/>
      <c r="H444" s="31"/>
      <c r="I444" s="31"/>
      <c r="J444" s="13"/>
      <c r="K444" s="34"/>
      <c r="L444" s="13"/>
      <c r="M444" s="13" t="n">
        <f aca="false">SUM(M445)</f>
        <v>0</v>
      </c>
    </row>
    <row r="445" customFormat="false" ht="24.95" hidden="false" customHeight="true" outlineLevel="0" collapsed="false">
      <c r="A445" s="14" t="s">
        <v>879</v>
      </c>
      <c r="B445" s="14" t="s">
        <v>880</v>
      </c>
      <c r="C445" s="14"/>
      <c r="D445" s="14"/>
      <c r="E445" s="15"/>
      <c r="F445" s="15"/>
      <c r="G445" s="16"/>
      <c r="H445" s="27"/>
      <c r="I445" s="27"/>
      <c r="J445" s="16"/>
      <c r="K445" s="17"/>
      <c r="L445" s="28"/>
      <c r="M445" s="28" t="n">
        <f aca="false">SUM(M446:M448)</f>
        <v>0</v>
      </c>
    </row>
    <row r="446" customFormat="false" ht="36.95" hidden="false" customHeight="true" outlineLevel="0" collapsed="false">
      <c r="A446" s="20" t="s">
        <v>881</v>
      </c>
      <c r="B446" s="20" t="s">
        <v>882</v>
      </c>
      <c r="C446" s="20"/>
      <c r="D446" s="20"/>
      <c r="E446" s="20" t="s">
        <v>117</v>
      </c>
      <c r="F446" s="20"/>
      <c r="G446" s="21" t="n">
        <v>974.57</v>
      </c>
      <c r="H446" s="22"/>
      <c r="I446" s="23"/>
      <c r="J446" s="21" t="n">
        <f aca="false">ROUND(SUM(H446+I446),2)</f>
        <v>0</v>
      </c>
      <c r="K446" s="24"/>
      <c r="L446" s="21" t="n">
        <f aca="false">ROUND((K446+1)*J446,2)</f>
        <v>0</v>
      </c>
      <c r="M446" s="21" t="n">
        <f aca="false">ROUND(L446*G446,2)</f>
        <v>0</v>
      </c>
    </row>
    <row r="447" customFormat="false" ht="36.95" hidden="false" customHeight="true" outlineLevel="0" collapsed="false">
      <c r="A447" s="20" t="s">
        <v>883</v>
      </c>
      <c r="B447" s="20" t="s">
        <v>884</v>
      </c>
      <c r="C447" s="20"/>
      <c r="D447" s="20"/>
      <c r="E447" s="20" t="s">
        <v>82</v>
      </c>
      <c r="F447" s="20"/>
      <c r="G447" s="21" t="n">
        <v>2</v>
      </c>
      <c r="H447" s="22"/>
      <c r="I447" s="23"/>
      <c r="J447" s="21" t="n">
        <f aca="false">ROUND(SUM(H447+I447),2)</f>
        <v>0</v>
      </c>
      <c r="K447" s="24"/>
      <c r="L447" s="21" t="n">
        <f aca="false">ROUND((K447+1)*J447,2)</f>
        <v>0</v>
      </c>
      <c r="M447" s="21" t="n">
        <f aca="false">ROUND(L447*G447,2)</f>
        <v>0</v>
      </c>
    </row>
    <row r="448" customFormat="false" ht="27" hidden="false" customHeight="true" outlineLevel="0" collapsed="false">
      <c r="A448" s="20" t="s">
        <v>885</v>
      </c>
      <c r="B448" s="20" t="s">
        <v>886</v>
      </c>
      <c r="C448" s="20"/>
      <c r="D448" s="20"/>
      <c r="E448" s="20" t="s">
        <v>24</v>
      </c>
      <c r="F448" s="20"/>
      <c r="G448" s="21" t="n">
        <v>9.45</v>
      </c>
      <c r="H448" s="22"/>
      <c r="I448" s="23"/>
      <c r="J448" s="21" t="n">
        <f aca="false">ROUND(SUM(H448+I448),2)</f>
        <v>0</v>
      </c>
      <c r="K448" s="24"/>
      <c r="L448" s="21" t="n">
        <f aca="false">ROUND((K448+1)*J448,2)</f>
        <v>0</v>
      </c>
      <c r="M448" s="21" t="n">
        <f aca="false">ROUND(L448*G448,2)</f>
        <v>0</v>
      </c>
    </row>
    <row r="449" customFormat="false" ht="24.95" hidden="false" customHeight="true" outlineLevel="0" collapsed="false">
      <c r="A449" s="38" t="s">
        <v>887</v>
      </c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9" t="n">
        <f aca="false">ROUND(SUM(M444+M427+M396+M376+M318+M248+M229+M143+M118+M107+M94+M69+M66+M48+M34+M28+M9),2)</f>
        <v>0</v>
      </c>
    </row>
    <row r="450" customFormat="false" ht="24.95" hidden="false" customHeight="true" outlineLevel="0" collapsed="false">
      <c r="A450" s="40"/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</row>
  </sheetData>
  <sheetProtection sheet="true" password="cf7b" objects="true" scenarios="true"/>
  <mergeCells count="898">
    <mergeCell ref="A1:B1"/>
    <mergeCell ref="C1:M1"/>
    <mergeCell ref="A2:B2"/>
    <mergeCell ref="C2:M2"/>
    <mergeCell ref="A3:M3"/>
    <mergeCell ref="A4:C4"/>
    <mergeCell ref="D4:M4"/>
    <mergeCell ref="A5:C5"/>
    <mergeCell ref="D5:M5"/>
    <mergeCell ref="A6:C6"/>
    <mergeCell ref="D6:M6"/>
    <mergeCell ref="A7:C7"/>
    <mergeCell ref="D7:M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3:D63"/>
    <mergeCell ref="E63:F63"/>
    <mergeCell ref="B64:D64"/>
    <mergeCell ref="E64:F64"/>
    <mergeCell ref="B65:D65"/>
    <mergeCell ref="E65:F65"/>
    <mergeCell ref="B66:D66"/>
    <mergeCell ref="E66:F66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  <mergeCell ref="B72:D72"/>
    <mergeCell ref="E72:F72"/>
    <mergeCell ref="B73:D73"/>
    <mergeCell ref="E73:F73"/>
    <mergeCell ref="B74:D74"/>
    <mergeCell ref="E74:F74"/>
    <mergeCell ref="B75:D75"/>
    <mergeCell ref="E75:F75"/>
    <mergeCell ref="B76:D76"/>
    <mergeCell ref="E76:F76"/>
    <mergeCell ref="B77:D77"/>
    <mergeCell ref="E77:F77"/>
    <mergeCell ref="B78:D78"/>
    <mergeCell ref="E78:F78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7:D87"/>
    <mergeCell ref="E87:F87"/>
    <mergeCell ref="B88:D88"/>
    <mergeCell ref="E88:F88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07:D107"/>
    <mergeCell ref="E107:F107"/>
    <mergeCell ref="B108:D108"/>
    <mergeCell ref="E108:F108"/>
    <mergeCell ref="B109:D109"/>
    <mergeCell ref="E109:F109"/>
    <mergeCell ref="B110:D110"/>
    <mergeCell ref="E110:F110"/>
    <mergeCell ref="B111:D111"/>
    <mergeCell ref="E111:F111"/>
    <mergeCell ref="B112:D112"/>
    <mergeCell ref="E112:F112"/>
    <mergeCell ref="B113:D113"/>
    <mergeCell ref="E113:F113"/>
    <mergeCell ref="B114:D114"/>
    <mergeCell ref="E114:F114"/>
    <mergeCell ref="B115:D115"/>
    <mergeCell ref="E115:F115"/>
    <mergeCell ref="B116:D116"/>
    <mergeCell ref="E116:F116"/>
    <mergeCell ref="B117:D117"/>
    <mergeCell ref="E117:F117"/>
    <mergeCell ref="B118:D118"/>
    <mergeCell ref="E118:F118"/>
    <mergeCell ref="B119:D119"/>
    <mergeCell ref="E119:F119"/>
    <mergeCell ref="B120:D120"/>
    <mergeCell ref="E120:F120"/>
    <mergeCell ref="B121:D121"/>
    <mergeCell ref="E121:F121"/>
    <mergeCell ref="B122:D122"/>
    <mergeCell ref="E122:F122"/>
    <mergeCell ref="B123:D123"/>
    <mergeCell ref="E123:F123"/>
    <mergeCell ref="B124:D124"/>
    <mergeCell ref="E124:F124"/>
    <mergeCell ref="B125:D125"/>
    <mergeCell ref="E125:F125"/>
    <mergeCell ref="B126:D126"/>
    <mergeCell ref="E126:F126"/>
    <mergeCell ref="B127:D127"/>
    <mergeCell ref="E127:F127"/>
    <mergeCell ref="B128:D128"/>
    <mergeCell ref="E128:F128"/>
    <mergeCell ref="B129:D129"/>
    <mergeCell ref="E129:F129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B134:D134"/>
    <mergeCell ref="E134:F134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139:D139"/>
    <mergeCell ref="E139:F139"/>
    <mergeCell ref="B140:D140"/>
    <mergeCell ref="E140:F140"/>
    <mergeCell ref="B141:D141"/>
    <mergeCell ref="E141:F141"/>
    <mergeCell ref="B142:D142"/>
    <mergeCell ref="E142:F142"/>
    <mergeCell ref="B143:D143"/>
    <mergeCell ref="E143:F143"/>
    <mergeCell ref="B144:D144"/>
    <mergeCell ref="E144:F144"/>
    <mergeCell ref="B145:D145"/>
    <mergeCell ref="E145:F145"/>
    <mergeCell ref="B146:D146"/>
    <mergeCell ref="E146:F146"/>
    <mergeCell ref="B147:D147"/>
    <mergeCell ref="E147:F147"/>
    <mergeCell ref="B148:D148"/>
    <mergeCell ref="E148:F148"/>
    <mergeCell ref="B149:D149"/>
    <mergeCell ref="E149:F149"/>
    <mergeCell ref="B150:D150"/>
    <mergeCell ref="E150:F150"/>
    <mergeCell ref="B151:D151"/>
    <mergeCell ref="E151:F151"/>
    <mergeCell ref="B152:D152"/>
    <mergeCell ref="E152:F152"/>
    <mergeCell ref="B153:D153"/>
    <mergeCell ref="E153:F153"/>
    <mergeCell ref="B154:D154"/>
    <mergeCell ref="E154:F154"/>
    <mergeCell ref="B155:D155"/>
    <mergeCell ref="E155:F155"/>
    <mergeCell ref="B156:D156"/>
    <mergeCell ref="E156:F156"/>
    <mergeCell ref="B157:D157"/>
    <mergeCell ref="E157:F157"/>
    <mergeCell ref="B158:D158"/>
    <mergeCell ref="E158:F158"/>
    <mergeCell ref="B159:D159"/>
    <mergeCell ref="E159:F159"/>
    <mergeCell ref="B160:D160"/>
    <mergeCell ref="E160:F160"/>
    <mergeCell ref="B161:D161"/>
    <mergeCell ref="E161:F161"/>
    <mergeCell ref="B162:D162"/>
    <mergeCell ref="E162:F162"/>
    <mergeCell ref="B163:D163"/>
    <mergeCell ref="E163:F163"/>
    <mergeCell ref="B164:D164"/>
    <mergeCell ref="E164:F164"/>
    <mergeCell ref="B165:D165"/>
    <mergeCell ref="E165:F165"/>
    <mergeCell ref="B166:D166"/>
    <mergeCell ref="E166:F166"/>
    <mergeCell ref="B167:D167"/>
    <mergeCell ref="E167:F167"/>
    <mergeCell ref="B168:D168"/>
    <mergeCell ref="E168:F168"/>
    <mergeCell ref="B169:D169"/>
    <mergeCell ref="E169:F169"/>
    <mergeCell ref="B170:D170"/>
    <mergeCell ref="E170:F170"/>
    <mergeCell ref="B171:D171"/>
    <mergeCell ref="E171:F171"/>
    <mergeCell ref="B172:D172"/>
    <mergeCell ref="E172:F172"/>
    <mergeCell ref="B173:D173"/>
    <mergeCell ref="E173:F173"/>
    <mergeCell ref="B174:D174"/>
    <mergeCell ref="E174:F174"/>
    <mergeCell ref="B175:D175"/>
    <mergeCell ref="E175:F175"/>
    <mergeCell ref="B176:D176"/>
    <mergeCell ref="E176:F176"/>
    <mergeCell ref="B177:D177"/>
    <mergeCell ref="E177:F177"/>
    <mergeCell ref="B178:D178"/>
    <mergeCell ref="E178:F178"/>
    <mergeCell ref="B179:D179"/>
    <mergeCell ref="E179:F179"/>
    <mergeCell ref="B180:D180"/>
    <mergeCell ref="E180:F180"/>
    <mergeCell ref="B181:D181"/>
    <mergeCell ref="E181:F181"/>
    <mergeCell ref="B182:D182"/>
    <mergeCell ref="E182:F182"/>
    <mergeCell ref="B183:D183"/>
    <mergeCell ref="E183:F183"/>
    <mergeCell ref="B184:D184"/>
    <mergeCell ref="E184:F184"/>
    <mergeCell ref="B185:D185"/>
    <mergeCell ref="E185:F185"/>
    <mergeCell ref="B186:D186"/>
    <mergeCell ref="E186:F186"/>
    <mergeCell ref="B187:D187"/>
    <mergeCell ref="E187:F187"/>
    <mergeCell ref="B188:D188"/>
    <mergeCell ref="E188:F188"/>
    <mergeCell ref="B189:D189"/>
    <mergeCell ref="E189:F189"/>
    <mergeCell ref="B190:D190"/>
    <mergeCell ref="E190:F190"/>
    <mergeCell ref="B191:D191"/>
    <mergeCell ref="E191:F191"/>
    <mergeCell ref="B192:D192"/>
    <mergeCell ref="E192:F192"/>
    <mergeCell ref="B193:D193"/>
    <mergeCell ref="E193:F193"/>
    <mergeCell ref="B194:D194"/>
    <mergeCell ref="E194:F194"/>
    <mergeCell ref="B195:D195"/>
    <mergeCell ref="E195:F195"/>
    <mergeCell ref="B196:D196"/>
    <mergeCell ref="E196:F196"/>
    <mergeCell ref="B197:D197"/>
    <mergeCell ref="E197:F197"/>
    <mergeCell ref="B198:D198"/>
    <mergeCell ref="E198:F198"/>
    <mergeCell ref="B199:D199"/>
    <mergeCell ref="E199:F199"/>
    <mergeCell ref="B200:D200"/>
    <mergeCell ref="E200:F200"/>
    <mergeCell ref="B201:D201"/>
    <mergeCell ref="E201:F201"/>
    <mergeCell ref="B202:D202"/>
    <mergeCell ref="E202:F202"/>
    <mergeCell ref="B203:D203"/>
    <mergeCell ref="E203:F203"/>
    <mergeCell ref="B204:D204"/>
    <mergeCell ref="E204:F204"/>
    <mergeCell ref="B205:D205"/>
    <mergeCell ref="E205:F205"/>
    <mergeCell ref="B206:D206"/>
    <mergeCell ref="E206:F206"/>
    <mergeCell ref="B207:D207"/>
    <mergeCell ref="E207:F207"/>
    <mergeCell ref="B208:D208"/>
    <mergeCell ref="E208:F208"/>
    <mergeCell ref="B209:D209"/>
    <mergeCell ref="E209:F209"/>
    <mergeCell ref="B210:D210"/>
    <mergeCell ref="E210:F210"/>
    <mergeCell ref="B211:D211"/>
    <mergeCell ref="E211:F211"/>
    <mergeCell ref="B212:D212"/>
    <mergeCell ref="E212:F212"/>
    <mergeCell ref="B213:D213"/>
    <mergeCell ref="E213:F213"/>
    <mergeCell ref="B214:D214"/>
    <mergeCell ref="E214:F214"/>
    <mergeCell ref="B215:D215"/>
    <mergeCell ref="E215:F215"/>
    <mergeCell ref="B216:D216"/>
    <mergeCell ref="E216:F216"/>
    <mergeCell ref="B217:D217"/>
    <mergeCell ref="E217:F217"/>
    <mergeCell ref="B218:D218"/>
    <mergeCell ref="E218:F218"/>
    <mergeCell ref="B219:D219"/>
    <mergeCell ref="E219:F219"/>
    <mergeCell ref="B220:D220"/>
    <mergeCell ref="E220:F220"/>
    <mergeCell ref="B221:D221"/>
    <mergeCell ref="E221:F221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1:D231"/>
    <mergeCell ref="E231:F231"/>
    <mergeCell ref="B232:D232"/>
    <mergeCell ref="E232:F232"/>
    <mergeCell ref="B233:D233"/>
    <mergeCell ref="E233:F233"/>
    <mergeCell ref="B234:D234"/>
    <mergeCell ref="E234:F234"/>
    <mergeCell ref="B235:D235"/>
    <mergeCell ref="E235:F235"/>
    <mergeCell ref="B236:D236"/>
    <mergeCell ref="E236:F236"/>
    <mergeCell ref="B237:D237"/>
    <mergeCell ref="E237:F237"/>
    <mergeCell ref="B238:D238"/>
    <mergeCell ref="E238:F238"/>
    <mergeCell ref="B239:D239"/>
    <mergeCell ref="E239:F239"/>
    <mergeCell ref="B240:D240"/>
    <mergeCell ref="E240:F240"/>
    <mergeCell ref="B241:D241"/>
    <mergeCell ref="E241:F241"/>
    <mergeCell ref="B242:D242"/>
    <mergeCell ref="E242:F242"/>
    <mergeCell ref="B243:D243"/>
    <mergeCell ref="E243:F243"/>
    <mergeCell ref="B244:D244"/>
    <mergeCell ref="E244:F244"/>
    <mergeCell ref="B245:D245"/>
    <mergeCell ref="E245:F245"/>
    <mergeCell ref="B246:D246"/>
    <mergeCell ref="E246:F246"/>
    <mergeCell ref="B247:D247"/>
    <mergeCell ref="E247:F247"/>
    <mergeCell ref="B248:D248"/>
    <mergeCell ref="E248:F248"/>
    <mergeCell ref="B249:D249"/>
    <mergeCell ref="E249:F249"/>
    <mergeCell ref="B250:D250"/>
    <mergeCell ref="E250:F250"/>
    <mergeCell ref="B251:D251"/>
    <mergeCell ref="E251:F251"/>
    <mergeCell ref="B252:D252"/>
    <mergeCell ref="E252:F252"/>
    <mergeCell ref="B253:D253"/>
    <mergeCell ref="E253:F253"/>
    <mergeCell ref="B254:D254"/>
    <mergeCell ref="E254:F254"/>
    <mergeCell ref="B255:D255"/>
    <mergeCell ref="E255:F255"/>
    <mergeCell ref="B256:D256"/>
    <mergeCell ref="E256:F256"/>
    <mergeCell ref="B257:D257"/>
    <mergeCell ref="E257:F257"/>
    <mergeCell ref="B258:D258"/>
    <mergeCell ref="E258:F258"/>
    <mergeCell ref="B259:D259"/>
    <mergeCell ref="E259:F259"/>
    <mergeCell ref="B260:D260"/>
    <mergeCell ref="E260:F260"/>
    <mergeCell ref="B261:D261"/>
    <mergeCell ref="E261:F261"/>
    <mergeCell ref="B262:D262"/>
    <mergeCell ref="E262:F262"/>
    <mergeCell ref="B263:D263"/>
    <mergeCell ref="E263:F263"/>
    <mergeCell ref="B264:D264"/>
    <mergeCell ref="E264:F264"/>
    <mergeCell ref="B265:D265"/>
    <mergeCell ref="E265:F265"/>
    <mergeCell ref="B266:D266"/>
    <mergeCell ref="E266:F266"/>
    <mergeCell ref="B267:D267"/>
    <mergeCell ref="E267:F267"/>
    <mergeCell ref="B268:D268"/>
    <mergeCell ref="E268:F268"/>
    <mergeCell ref="B269:D269"/>
    <mergeCell ref="E269:F269"/>
    <mergeCell ref="B270:D270"/>
    <mergeCell ref="E270:F270"/>
    <mergeCell ref="B271:D271"/>
    <mergeCell ref="E271:F271"/>
    <mergeCell ref="B272:D272"/>
    <mergeCell ref="E272:F272"/>
    <mergeCell ref="B273:D273"/>
    <mergeCell ref="E273:F273"/>
    <mergeCell ref="B274:D274"/>
    <mergeCell ref="E274:F274"/>
    <mergeCell ref="B275:D275"/>
    <mergeCell ref="E275:F275"/>
    <mergeCell ref="B276:D276"/>
    <mergeCell ref="E276:F276"/>
    <mergeCell ref="B277:D277"/>
    <mergeCell ref="E277:F277"/>
    <mergeCell ref="B278:D278"/>
    <mergeCell ref="E278:F278"/>
    <mergeCell ref="B279:D279"/>
    <mergeCell ref="E279:F279"/>
    <mergeCell ref="B280:D280"/>
    <mergeCell ref="E280:F280"/>
    <mergeCell ref="B281:D281"/>
    <mergeCell ref="E281:F281"/>
    <mergeCell ref="B282:D282"/>
    <mergeCell ref="E282:F282"/>
    <mergeCell ref="B283:D283"/>
    <mergeCell ref="E283:F283"/>
    <mergeCell ref="B284:D284"/>
    <mergeCell ref="E284:F284"/>
    <mergeCell ref="B285:D285"/>
    <mergeCell ref="E285:F285"/>
    <mergeCell ref="B286:D286"/>
    <mergeCell ref="E286:F286"/>
    <mergeCell ref="B287:D287"/>
    <mergeCell ref="E287:F287"/>
    <mergeCell ref="B288:D288"/>
    <mergeCell ref="E288:F288"/>
    <mergeCell ref="B289:D289"/>
    <mergeCell ref="E289:F289"/>
    <mergeCell ref="B290:D290"/>
    <mergeCell ref="E290:F290"/>
    <mergeCell ref="B291:D291"/>
    <mergeCell ref="E291:F291"/>
    <mergeCell ref="B292:D292"/>
    <mergeCell ref="E292:F292"/>
    <mergeCell ref="B293:D293"/>
    <mergeCell ref="E293:F293"/>
    <mergeCell ref="B294:D294"/>
    <mergeCell ref="E294:F294"/>
    <mergeCell ref="B295:D295"/>
    <mergeCell ref="E295:F295"/>
    <mergeCell ref="B296:D296"/>
    <mergeCell ref="E296:F296"/>
    <mergeCell ref="B297:D297"/>
    <mergeCell ref="E297:F297"/>
    <mergeCell ref="B298:D298"/>
    <mergeCell ref="E298:F298"/>
    <mergeCell ref="B299:D299"/>
    <mergeCell ref="E299:F299"/>
    <mergeCell ref="B300:D300"/>
    <mergeCell ref="E300:F300"/>
    <mergeCell ref="B301:D301"/>
    <mergeCell ref="E301:F301"/>
    <mergeCell ref="B302:D302"/>
    <mergeCell ref="E302:F302"/>
    <mergeCell ref="B303:D303"/>
    <mergeCell ref="E303:F303"/>
    <mergeCell ref="B304:D304"/>
    <mergeCell ref="E304:F304"/>
    <mergeCell ref="B305:D305"/>
    <mergeCell ref="E305:F305"/>
    <mergeCell ref="B306:D306"/>
    <mergeCell ref="E306:F306"/>
    <mergeCell ref="B307:D307"/>
    <mergeCell ref="E307:F307"/>
    <mergeCell ref="B308:D308"/>
    <mergeCell ref="E308:F308"/>
    <mergeCell ref="B309:D309"/>
    <mergeCell ref="E309:F309"/>
    <mergeCell ref="B310:D310"/>
    <mergeCell ref="E310:F310"/>
    <mergeCell ref="B311:D311"/>
    <mergeCell ref="E311:F311"/>
    <mergeCell ref="B312:D312"/>
    <mergeCell ref="E312:F312"/>
    <mergeCell ref="B313:D313"/>
    <mergeCell ref="E313:F313"/>
    <mergeCell ref="B314:D314"/>
    <mergeCell ref="E314:F314"/>
    <mergeCell ref="B315:D315"/>
    <mergeCell ref="E315:F315"/>
    <mergeCell ref="B316:D316"/>
    <mergeCell ref="E316:F316"/>
    <mergeCell ref="B317:D317"/>
    <mergeCell ref="E317:F317"/>
    <mergeCell ref="B318:D318"/>
    <mergeCell ref="E318:F318"/>
    <mergeCell ref="B319:D319"/>
    <mergeCell ref="E319:F319"/>
    <mergeCell ref="B320:D320"/>
    <mergeCell ref="E320:F320"/>
    <mergeCell ref="B321:D321"/>
    <mergeCell ref="E321:F321"/>
    <mergeCell ref="B322:D322"/>
    <mergeCell ref="E322:F322"/>
    <mergeCell ref="B323:D323"/>
    <mergeCell ref="E323:F323"/>
    <mergeCell ref="B324:D324"/>
    <mergeCell ref="E324:F324"/>
    <mergeCell ref="B325:D325"/>
    <mergeCell ref="E325:F325"/>
    <mergeCell ref="B326:D326"/>
    <mergeCell ref="E326:F326"/>
    <mergeCell ref="B327:D327"/>
    <mergeCell ref="E327:F327"/>
    <mergeCell ref="B328:D328"/>
    <mergeCell ref="E328:F328"/>
    <mergeCell ref="B329:D329"/>
    <mergeCell ref="E329:F329"/>
    <mergeCell ref="B330:D330"/>
    <mergeCell ref="E330:F330"/>
    <mergeCell ref="B331:D331"/>
    <mergeCell ref="E331:F331"/>
    <mergeCell ref="B332:D332"/>
    <mergeCell ref="E332:F332"/>
    <mergeCell ref="B333:D333"/>
    <mergeCell ref="E333:F333"/>
    <mergeCell ref="B334:D334"/>
    <mergeCell ref="E334:F334"/>
    <mergeCell ref="B335:D335"/>
    <mergeCell ref="E335:F335"/>
    <mergeCell ref="B336:D336"/>
    <mergeCell ref="E336:F336"/>
    <mergeCell ref="B337:D337"/>
    <mergeCell ref="E337:F337"/>
    <mergeCell ref="B338:D338"/>
    <mergeCell ref="E338:F338"/>
    <mergeCell ref="B339:D339"/>
    <mergeCell ref="E339:F339"/>
    <mergeCell ref="B340:D340"/>
    <mergeCell ref="E340:F340"/>
    <mergeCell ref="B341:D341"/>
    <mergeCell ref="E341:F341"/>
    <mergeCell ref="B342:D342"/>
    <mergeCell ref="E342:F342"/>
    <mergeCell ref="B343:D343"/>
    <mergeCell ref="E343:F343"/>
    <mergeCell ref="B344:D344"/>
    <mergeCell ref="E344:F344"/>
    <mergeCell ref="B345:D345"/>
    <mergeCell ref="E345:F345"/>
    <mergeCell ref="B346:D346"/>
    <mergeCell ref="E346:F346"/>
    <mergeCell ref="B347:D347"/>
    <mergeCell ref="E347:F347"/>
    <mergeCell ref="B348:D348"/>
    <mergeCell ref="E348:F348"/>
    <mergeCell ref="B349:D349"/>
    <mergeCell ref="E349:F349"/>
    <mergeCell ref="B350:D350"/>
    <mergeCell ref="E350:F350"/>
    <mergeCell ref="B351:D351"/>
    <mergeCell ref="E351:F351"/>
    <mergeCell ref="B352:D352"/>
    <mergeCell ref="E352:F352"/>
    <mergeCell ref="B353:D353"/>
    <mergeCell ref="E353:F353"/>
    <mergeCell ref="B354:D354"/>
    <mergeCell ref="E354:F354"/>
    <mergeCell ref="B355:D355"/>
    <mergeCell ref="E355:F355"/>
    <mergeCell ref="B356:D356"/>
    <mergeCell ref="E356:F356"/>
    <mergeCell ref="B357:D357"/>
    <mergeCell ref="E357:F357"/>
    <mergeCell ref="B358:D358"/>
    <mergeCell ref="E358:F358"/>
    <mergeCell ref="B359:D359"/>
    <mergeCell ref="E359:F359"/>
    <mergeCell ref="B360:D360"/>
    <mergeCell ref="E360:F360"/>
    <mergeCell ref="B361:D361"/>
    <mergeCell ref="E361:F361"/>
    <mergeCell ref="B362:D362"/>
    <mergeCell ref="E362:F362"/>
    <mergeCell ref="B363:D363"/>
    <mergeCell ref="E363:F363"/>
    <mergeCell ref="B364:D364"/>
    <mergeCell ref="E364:F364"/>
    <mergeCell ref="B365:D365"/>
    <mergeCell ref="E365:F365"/>
    <mergeCell ref="B366:D366"/>
    <mergeCell ref="E366:F366"/>
    <mergeCell ref="B367:D367"/>
    <mergeCell ref="E367:F367"/>
    <mergeCell ref="B368:D368"/>
    <mergeCell ref="E368:F368"/>
    <mergeCell ref="B369:D369"/>
    <mergeCell ref="E369:F369"/>
    <mergeCell ref="B370:D370"/>
    <mergeCell ref="E370:F370"/>
    <mergeCell ref="B371:D371"/>
    <mergeCell ref="E371:F371"/>
    <mergeCell ref="B372:D372"/>
    <mergeCell ref="E372:F372"/>
    <mergeCell ref="B373:D373"/>
    <mergeCell ref="E373:F373"/>
    <mergeCell ref="B374:D374"/>
    <mergeCell ref="E374:F374"/>
    <mergeCell ref="B375:D375"/>
    <mergeCell ref="E375:F375"/>
    <mergeCell ref="B376:D376"/>
    <mergeCell ref="E376:F376"/>
    <mergeCell ref="B377:D377"/>
    <mergeCell ref="E377:F377"/>
    <mergeCell ref="B378:D378"/>
    <mergeCell ref="E378:F378"/>
    <mergeCell ref="B379:D379"/>
    <mergeCell ref="E379:F379"/>
    <mergeCell ref="B380:D380"/>
    <mergeCell ref="E380:F380"/>
    <mergeCell ref="B381:D381"/>
    <mergeCell ref="E381:F381"/>
    <mergeCell ref="B382:D382"/>
    <mergeCell ref="E382:F382"/>
    <mergeCell ref="B383:D383"/>
    <mergeCell ref="E383:F383"/>
    <mergeCell ref="B384:D384"/>
    <mergeCell ref="E384:F384"/>
    <mergeCell ref="B385:D385"/>
    <mergeCell ref="E385:F385"/>
    <mergeCell ref="B386:D386"/>
    <mergeCell ref="E386:F386"/>
    <mergeCell ref="B387:D387"/>
    <mergeCell ref="E387:F387"/>
    <mergeCell ref="B388:D388"/>
    <mergeCell ref="E388:F388"/>
    <mergeCell ref="B389:D389"/>
    <mergeCell ref="E389:F389"/>
    <mergeCell ref="B390:D390"/>
    <mergeCell ref="E390:F390"/>
    <mergeCell ref="B391:D391"/>
    <mergeCell ref="E391:F391"/>
    <mergeCell ref="B392:D392"/>
    <mergeCell ref="E392:F392"/>
    <mergeCell ref="B393:D393"/>
    <mergeCell ref="E393:F393"/>
    <mergeCell ref="B394:D394"/>
    <mergeCell ref="E394:F394"/>
    <mergeCell ref="B395:D395"/>
    <mergeCell ref="E395:F395"/>
    <mergeCell ref="B396:D396"/>
    <mergeCell ref="E396:F396"/>
    <mergeCell ref="B397:D397"/>
    <mergeCell ref="E397:F397"/>
    <mergeCell ref="B398:D398"/>
    <mergeCell ref="E398:F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B403:D403"/>
    <mergeCell ref="E403:F403"/>
    <mergeCell ref="B404:D404"/>
    <mergeCell ref="E404:F404"/>
    <mergeCell ref="B405:D405"/>
    <mergeCell ref="E405:F405"/>
    <mergeCell ref="B406:D406"/>
    <mergeCell ref="E406:F406"/>
    <mergeCell ref="B407:D407"/>
    <mergeCell ref="E407:F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12:D412"/>
    <mergeCell ref="E412:F412"/>
    <mergeCell ref="B413:D413"/>
    <mergeCell ref="E413:F413"/>
    <mergeCell ref="B414:D414"/>
    <mergeCell ref="E414:F414"/>
    <mergeCell ref="B415:D415"/>
    <mergeCell ref="E415:F415"/>
    <mergeCell ref="B416:D416"/>
    <mergeCell ref="E416:F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B421:D421"/>
    <mergeCell ref="E421:F421"/>
    <mergeCell ref="B422:D422"/>
    <mergeCell ref="E422:F422"/>
    <mergeCell ref="B423:D423"/>
    <mergeCell ref="E423:F423"/>
    <mergeCell ref="B424:D424"/>
    <mergeCell ref="E424:F424"/>
    <mergeCell ref="B425:D425"/>
    <mergeCell ref="E425:F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B430:D430"/>
    <mergeCell ref="E430:F430"/>
    <mergeCell ref="B431:D431"/>
    <mergeCell ref="E431:F431"/>
    <mergeCell ref="B432:D432"/>
    <mergeCell ref="E432:F432"/>
    <mergeCell ref="B433:D433"/>
    <mergeCell ref="E433:F433"/>
    <mergeCell ref="B434:D434"/>
    <mergeCell ref="E434:F434"/>
    <mergeCell ref="B435:D435"/>
    <mergeCell ref="E435:F435"/>
    <mergeCell ref="B436:D436"/>
    <mergeCell ref="E436:F436"/>
    <mergeCell ref="B437:D437"/>
    <mergeCell ref="E437:F437"/>
    <mergeCell ref="B438:D438"/>
    <mergeCell ref="E438:F438"/>
    <mergeCell ref="B439:D439"/>
    <mergeCell ref="E439:F439"/>
    <mergeCell ref="B440:D440"/>
    <mergeCell ref="E440:F440"/>
    <mergeCell ref="B441:D441"/>
    <mergeCell ref="E441:F441"/>
    <mergeCell ref="B442:D442"/>
    <mergeCell ref="E442:F442"/>
    <mergeCell ref="B443:D443"/>
    <mergeCell ref="E443:F443"/>
    <mergeCell ref="B444:D444"/>
    <mergeCell ref="E444:F444"/>
    <mergeCell ref="B445:D445"/>
    <mergeCell ref="E445:F445"/>
    <mergeCell ref="B446:D446"/>
    <mergeCell ref="E446:F446"/>
    <mergeCell ref="B447:D447"/>
    <mergeCell ref="E447:F447"/>
    <mergeCell ref="B448:D448"/>
    <mergeCell ref="E448:F448"/>
    <mergeCell ref="A449:L449"/>
    <mergeCell ref="A450:E450"/>
    <mergeCell ref="F450:M450"/>
  </mergeCell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LibreOffice/5.2.6.2$Windows_x86 LibreOffice_project/a3100ed2409ebf1c212f5048fbe377c281438fdc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2020-12-16T15:16:39Z</dcterms:created>
  <dc:creator/>
  <dc:description/>
  <dc:language>pt-BR</dc:language>
  <cp:lastModifiedBy/>
  <dcterms:modified xsi:type="dcterms:W3CDTF">2021-01-29T13:37:40Z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